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ongen\Downloads\"/>
    </mc:Choice>
  </mc:AlternateContent>
  <bookViews>
    <workbookView xWindow="0" yWindow="0" windowWidth="28800" windowHeight="1258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C63" i="1" l="1"/>
  <c r="D63" i="1"/>
  <c r="E63" i="1"/>
  <c r="F63" i="1"/>
  <c r="G63" i="1"/>
  <c r="H63" i="1"/>
  <c r="I63" i="1"/>
  <c r="J63" i="1"/>
  <c r="K63" i="1"/>
  <c r="L63" i="1"/>
  <c r="M63" i="1"/>
  <c r="N63" i="1"/>
  <c r="C64" i="1"/>
  <c r="D64" i="1"/>
  <c r="E64" i="1"/>
  <c r="F64" i="1"/>
  <c r="G64" i="1"/>
  <c r="H64" i="1"/>
  <c r="I64" i="1"/>
  <c r="J64" i="1"/>
  <c r="K64" i="1"/>
  <c r="L64" i="1"/>
  <c r="M64" i="1"/>
  <c r="N64" i="1"/>
  <c r="C65" i="1"/>
  <c r="D65" i="1"/>
  <c r="E65" i="1"/>
  <c r="F65" i="1"/>
  <c r="G65" i="1"/>
  <c r="H65" i="1"/>
  <c r="I65" i="1"/>
  <c r="J65" i="1"/>
  <c r="K65" i="1"/>
  <c r="L65" i="1"/>
  <c r="M65" i="1"/>
  <c r="N65" i="1"/>
  <c r="C66" i="1"/>
  <c r="D66" i="1"/>
  <c r="E66" i="1"/>
  <c r="F66" i="1"/>
  <c r="G66" i="1"/>
  <c r="H66" i="1"/>
  <c r="I66" i="1"/>
  <c r="J66" i="1"/>
  <c r="K66" i="1"/>
  <c r="L66" i="1"/>
  <c r="M66" i="1"/>
  <c r="N66" i="1"/>
  <c r="C67" i="1"/>
  <c r="D67" i="1"/>
  <c r="E67" i="1"/>
  <c r="F67" i="1"/>
  <c r="G67" i="1"/>
  <c r="H67" i="1"/>
  <c r="I67" i="1"/>
  <c r="J67" i="1"/>
  <c r="K67" i="1"/>
  <c r="L67" i="1"/>
  <c r="M67" i="1"/>
  <c r="N67" i="1"/>
  <c r="C68" i="1"/>
  <c r="D68" i="1"/>
  <c r="E68" i="1"/>
  <c r="F68" i="1"/>
  <c r="G68" i="1"/>
  <c r="H68" i="1"/>
  <c r="I68" i="1"/>
  <c r="J68" i="1"/>
  <c r="K68" i="1"/>
  <c r="L68" i="1"/>
  <c r="M68" i="1"/>
  <c r="N68" i="1"/>
  <c r="C69" i="1"/>
  <c r="D69" i="1"/>
  <c r="E69" i="1"/>
  <c r="F69" i="1"/>
  <c r="G69" i="1"/>
  <c r="H69" i="1"/>
  <c r="I69" i="1"/>
  <c r="J69" i="1"/>
  <c r="K69" i="1"/>
  <c r="L69" i="1"/>
  <c r="M69" i="1"/>
  <c r="N69" i="1"/>
  <c r="C70" i="1"/>
  <c r="D70" i="1"/>
  <c r="E70" i="1"/>
  <c r="F70" i="1"/>
  <c r="G70" i="1"/>
  <c r="H70" i="1"/>
  <c r="I70" i="1"/>
  <c r="J70" i="1"/>
  <c r="K70" i="1"/>
  <c r="L70" i="1"/>
  <c r="M70" i="1"/>
  <c r="N70" i="1"/>
  <c r="C71" i="1"/>
  <c r="D71" i="1"/>
  <c r="E71" i="1"/>
  <c r="F71" i="1"/>
  <c r="G71" i="1"/>
  <c r="H71" i="1"/>
  <c r="I71" i="1"/>
  <c r="J71" i="1"/>
  <c r="K71" i="1"/>
  <c r="L71" i="1"/>
  <c r="M71" i="1"/>
  <c r="N71" i="1"/>
  <c r="C72" i="1"/>
  <c r="D72" i="1"/>
  <c r="E72" i="1"/>
  <c r="F72" i="1"/>
  <c r="G72" i="1"/>
  <c r="H72" i="1"/>
  <c r="I72" i="1"/>
  <c r="J72" i="1"/>
  <c r="K72" i="1"/>
  <c r="L72" i="1"/>
  <c r="M72" i="1"/>
  <c r="N72" i="1"/>
  <c r="C73" i="1"/>
  <c r="D73" i="1"/>
  <c r="E73" i="1"/>
  <c r="F73" i="1"/>
  <c r="G73" i="1"/>
  <c r="H73" i="1"/>
  <c r="I73" i="1"/>
  <c r="J73" i="1"/>
  <c r="K73" i="1"/>
  <c r="L73" i="1"/>
  <c r="M73" i="1"/>
  <c r="N73" i="1"/>
  <c r="C74" i="1"/>
  <c r="D74" i="1"/>
  <c r="E74" i="1"/>
  <c r="F74" i="1"/>
  <c r="G74" i="1"/>
  <c r="H74" i="1"/>
  <c r="I74" i="1"/>
  <c r="J74" i="1"/>
  <c r="K74" i="1"/>
  <c r="L74" i="1"/>
  <c r="M74" i="1"/>
  <c r="N74" i="1"/>
  <c r="C75" i="1"/>
  <c r="D75" i="1"/>
  <c r="E75" i="1"/>
  <c r="F75" i="1"/>
  <c r="G75" i="1"/>
  <c r="H75" i="1"/>
  <c r="I75" i="1"/>
  <c r="J75" i="1"/>
  <c r="K75" i="1"/>
  <c r="L75" i="1"/>
  <c r="M75" i="1"/>
  <c r="N75" i="1"/>
  <c r="C76" i="1"/>
  <c r="D76" i="1"/>
  <c r="E76" i="1"/>
  <c r="F76" i="1"/>
  <c r="G76" i="1"/>
  <c r="H76" i="1"/>
  <c r="I76" i="1"/>
  <c r="J76" i="1"/>
  <c r="K76" i="1"/>
  <c r="L76" i="1"/>
  <c r="M76" i="1"/>
  <c r="N76" i="1"/>
  <c r="C77" i="1"/>
  <c r="D77" i="1"/>
  <c r="E77" i="1"/>
  <c r="F77" i="1"/>
  <c r="G77" i="1"/>
  <c r="H77" i="1"/>
  <c r="I77" i="1"/>
  <c r="J77" i="1"/>
  <c r="K77" i="1"/>
  <c r="L77" i="1"/>
  <c r="M77" i="1"/>
  <c r="N77" i="1"/>
  <c r="D62" i="1"/>
  <c r="E62" i="1"/>
  <c r="F62" i="1"/>
  <c r="G62" i="1"/>
  <c r="H62" i="1"/>
  <c r="I62" i="1"/>
  <c r="J62" i="1"/>
  <c r="K62" i="1"/>
  <c r="L62" i="1"/>
  <c r="M62" i="1"/>
  <c r="N62" i="1"/>
  <c r="C62" i="1"/>
  <c r="N33" i="1" l="1"/>
  <c r="M33" i="1"/>
  <c r="L33" i="1"/>
  <c r="K33" i="1"/>
  <c r="J33" i="1"/>
  <c r="I33" i="1"/>
  <c r="H33" i="1"/>
  <c r="G33" i="1"/>
</calcChain>
</file>

<file path=xl/sharedStrings.xml><?xml version="1.0" encoding="utf-8"?>
<sst xmlns="http://schemas.openxmlformats.org/spreadsheetml/2006/main" count="204" uniqueCount="169">
  <si>
    <t>-(-,-)/-</t>
  </si>
  <si>
    <t>-</t>
  </si>
  <si>
    <t>20.24</t>
  </si>
  <si>
    <t>23.00</t>
  </si>
  <si>
    <t>23.70</t>
  </si>
  <si>
    <t>26.20</t>
  </si>
  <si>
    <t>28.50</t>
  </si>
  <si>
    <t>31.10</t>
  </si>
  <si>
    <t>33.48</t>
  </si>
  <si>
    <t>35.50</t>
  </si>
  <si>
    <t>38.36</t>
  </si>
  <si>
    <t>40.80</t>
  </si>
  <si>
    <t>45.20</t>
  </si>
  <si>
    <t>50.00</t>
  </si>
  <si>
    <t>26.00</t>
  </si>
  <si>
    <t>28.40</t>
  </si>
  <si>
    <t>31.07</t>
  </si>
  <si>
    <t>33.32</t>
  </si>
  <si>
    <t>35.40</t>
  </si>
  <si>
    <t>38.30</t>
  </si>
  <si>
    <t>40.60</t>
  </si>
  <si>
    <t>44.80</t>
  </si>
  <si>
    <t>20.07</t>
  </si>
  <si>
    <t>22.80</t>
  </si>
  <si>
    <t>23.21</t>
  </si>
  <si>
    <t>25.70</t>
  </si>
  <si>
    <t>28.44</t>
  </si>
  <si>
    <t>31.00</t>
  </si>
  <si>
    <t>33.20</t>
  </si>
  <si>
    <t>35.25</t>
  </si>
  <si>
    <t>37.90</t>
  </si>
  <si>
    <t>40.30</t>
  </si>
  <si>
    <t>44.50</t>
  </si>
  <si>
    <t>51.00</t>
  </si>
  <si>
    <t>19.84</t>
  </si>
  <si>
    <t>22.55</t>
  </si>
  <si>
    <t>23.46</t>
  </si>
  <si>
    <t>26.26</t>
  </si>
  <si>
    <t>28.97</t>
  </si>
  <si>
    <t>31.62</t>
  </si>
  <si>
    <t>34.64</t>
  </si>
  <si>
    <t>36.70</t>
  </si>
  <si>
    <t>39.00</t>
  </si>
  <si>
    <t>45.00</t>
  </si>
  <si>
    <t>23.36</t>
  </si>
  <si>
    <t>25.94</t>
  </si>
  <si>
    <t>28.90</t>
  </si>
  <si>
    <t>31.41</t>
  </si>
  <si>
    <t>33.85</t>
  </si>
  <si>
    <t>35.91</t>
  </si>
  <si>
    <t>38.50</t>
  </si>
  <si>
    <t>40.90</t>
  </si>
  <si>
    <t>45.75</t>
  </si>
  <si>
    <t>23.06</t>
  </si>
  <si>
    <t>25.85</t>
  </si>
  <si>
    <t>28.28</t>
  </si>
  <si>
    <t>30.69</t>
  </si>
  <si>
    <t>33.29</t>
  </si>
  <si>
    <t>35.13</t>
  </si>
  <si>
    <t>37.58</t>
  </si>
  <si>
    <t>46.13</t>
  </si>
  <si>
    <t>19.76</t>
  </si>
  <si>
    <t>22.45</t>
  </si>
  <si>
    <t>25.03</t>
  </si>
  <si>
    <t>27.46</t>
  </si>
  <si>
    <t>30.04</t>
  </si>
  <si>
    <t>32.73</t>
  </si>
  <si>
    <t>34.43</t>
  </si>
  <si>
    <t>36.74</t>
  </si>
  <si>
    <t>39.63</t>
  </si>
  <si>
    <t>45.38</t>
  </si>
  <si>
    <t>20.03</t>
  </si>
  <si>
    <t>22.76</t>
  </si>
  <si>
    <t>23.13</t>
  </si>
  <si>
    <t>24.88</t>
  </si>
  <si>
    <t>27.20</t>
  </si>
  <si>
    <t>29.73</t>
  </si>
  <si>
    <t>32.39</t>
  </si>
  <si>
    <t>33.90</t>
  </si>
  <si>
    <t>36.13</t>
  </si>
  <si>
    <t>38.57</t>
  </si>
  <si>
    <t>44.88</t>
  </si>
  <si>
    <t>19.54</t>
  </si>
  <si>
    <t>22.20</t>
  </si>
  <si>
    <t>23.07</t>
  </si>
  <si>
    <t>24.77</t>
  </si>
  <si>
    <t>27.14</t>
  </si>
  <si>
    <t>29.36</t>
  </si>
  <si>
    <t>31.70</t>
  </si>
  <si>
    <t>33.57</t>
  </si>
  <si>
    <t>35.69</t>
  </si>
  <si>
    <t>38.08</t>
  </si>
  <si>
    <t>44.16</t>
  </si>
  <si>
    <t>19.98</t>
  </si>
  <si>
    <t>22.71</t>
  </si>
  <si>
    <t>24.79</t>
  </si>
  <si>
    <t>27.08</t>
  </si>
  <si>
    <t>29.26</t>
  </si>
  <si>
    <t>31.40</t>
  </si>
  <si>
    <t>32.88</t>
  </si>
  <si>
    <t>34.25</t>
  </si>
  <si>
    <t>36.35</t>
  </si>
  <si>
    <t>43.32</t>
  </si>
  <si>
    <t>20.09</t>
  </si>
  <si>
    <t>22.83</t>
  </si>
  <si>
    <t>24.46</t>
  </si>
  <si>
    <t>25.63</t>
  </si>
  <si>
    <t>27.73</t>
  </si>
  <si>
    <t>29.68</t>
  </si>
  <si>
    <t>31.20</t>
  </si>
  <si>
    <t>33.00</t>
  </si>
  <si>
    <t>34.19</t>
  </si>
  <si>
    <t>36.09</t>
  </si>
  <si>
    <t>43.47</t>
  </si>
  <si>
    <t>20.13</t>
  </si>
  <si>
    <t>22.79</t>
  </si>
  <si>
    <t>24.96</t>
  </si>
  <si>
    <t>26.33</t>
  </si>
  <si>
    <t>28.43</t>
  </si>
  <si>
    <t>30.40</t>
  </si>
  <si>
    <t>31.60</t>
  </si>
  <si>
    <t>33.30</t>
  </si>
  <si>
    <t>34.95</t>
  </si>
  <si>
    <t>37.11</t>
  </si>
  <si>
    <t>43.00</t>
  </si>
  <si>
    <t>20.48</t>
  </si>
  <si>
    <t>22.88</t>
  </si>
  <si>
    <t>24.89</t>
  </si>
  <si>
    <t>26.68</t>
  </si>
  <si>
    <t>28.93</t>
  </si>
  <si>
    <t>32.00</t>
  </si>
  <si>
    <t>33.60</t>
  </si>
  <si>
    <t>35.56</t>
  </si>
  <si>
    <t>60.00</t>
  </si>
  <si>
    <t>20.20</t>
  </si>
  <si>
    <t>22.37</t>
  </si>
  <si>
    <t>24.28</t>
  </si>
  <si>
    <t>26.34</t>
  </si>
  <si>
    <t>32.67</t>
  </si>
  <si>
    <t>34.63</t>
  </si>
  <si>
    <t>37.21</t>
  </si>
  <si>
    <t>40.20</t>
  </si>
  <si>
    <t>43.29</t>
  </si>
  <si>
    <t>19.32</t>
  </si>
  <si>
    <t>21.25</t>
  </si>
  <si>
    <t>23.08</t>
  </si>
  <si>
    <t>25.00</t>
  </si>
  <si>
    <t>27.13</t>
  </si>
  <si>
    <t>30.00</t>
  </si>
  <si>
    <t>32.55</t>
  </si>
  <si>
    <t>35.06</t>
  </si>
  <si>
    <t>40.75</t>
  </si>
  <si>
    <t>43.76</t>
  </si>
  <si>
    <t>14.08</t>
  </si>
  <si>
    <t>16.00</t>
  </si>
  <si>
    <t>19.00</t>
  </si>
  <si>
    <t>20.50</t>
  </si>
  <si>
    <t>24.00</t>
  </si>
  <si>
    <t>28.00</t>
  </si>
  <si>
    <t>32.50</t>
  </si>
  <si>
    <t>37.50</t>
  </si>
  <si>
    <t>42.00</t>
  </si>
  <si>
    <t>44.00</t>
  </si>
  <si>
    <t>Smoke Map (12x16) ORI</t>
  </si>
  <si>
    <t>Smoke Map (12x16) Mod</t>
  </si>
  <si>
    <t>max afr 15</t>
  </si>
  <si>
    <t>Conversion MAP / MAF = Valeur map X 0,45 (VE)</t>
  </si>
  <si>
    <t>Retouche des valeurs pour augmenté l'iq suivant le log pression de turbo à X Tours / min et faire passé la quantité demandé avec un afr de 15</t>
  </si>
  <si>
    <t>Tableau AFR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</si>
</sst>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2" fontId="0" fillId="3" borderId="1" xfId="0" applyNumberForma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workbookViewId="0">
      <selection activeCell="D56" sqref="D56"/>
    </sheetView>
  </sheetViews>
  <sheetFormatPr baseColWidth="10" defaultRowHeight="15" x14ac:dyDescent="0.25"/>
  <sheetData>
    <row r="1" spans="1:14" x14ac:dyDescent="0.25">
      <c r="A1" t="s">
        <v>163</v>
      </c>
    </row>
    <row r="3" spans="1:14" x14ac:dyDescent="0.25">
      <c r="A3" t="s">
        <v>0</v>
      </c>
    </row>
    <row r="5" spans="1:14" x14ac:dyDescent="0.25">
      <c r="C5" t="s">
        <v>1</v>
      </c>
    </row>
    <row r="6" spans="1:14" x14ac:dyDescent="0.25">
      <c r="B6" s="1"/>
      <c r="C6" s="2">
        <v>700</v>
      </c>
      <c r="D6" s="2">
        <v>800</v>
      </c>
      <c r="E6" s="2">
        <v>900</v>
      </c>
      <c r="F6" s="2">
        <v>1000</v>
      </c>
      <c r="G6" s="2">
        <v>1100</v>
      </c>
      <c r="H6" s="2">
        <v>1200</v>
      </c>
      <c r="I6" s="2">
        <v>1300</v>
      </c>
      <c r="J6" s="2">
        <v>1400</v>
      </c>
      <c r="K6" s="2">
        <v>1500</v>
      </c>
      <c r="L6" s="2">
        <v>1600</v>
      </c>
      <c r="M6" s="2">
        <v>1800</v>
      </c>
      <c r="N6" s="2">
        <v>2000</v>
      </c>
    </row>
    <row r="7" spans="1:14" x14ac:dyDescent="0.25">
      <c r="A7" t="s">
        <v>1</v>
      </c>
      <c r="B7" s="2">
        <v>861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</row>
    <row r="8" spans="1:14" x14ac:dyDescent="0.25">
      <c r="B8" s="2">
        <v>890</v>
      </c>
      <c r="C8" s="1" t="s">
        <v>2</v>
      </c>
      <c r="D8" s="1" t="s">
        <v>3</v>
      </c>
      <c r="E8" s="1" t="s">
        <v>4</v>
      </c>
      <c r="F8" s="1" t="s">
        <v>14</v>
      </c>
      <c r="G8" s="1" t="s">
        <v>15</v>
      </c>
      <c r="H8" s="1" t="s">
        <v>16</v>
      </c>
      <c r="I8" s="1" t="s">
        <v>17</v>
      </c>
      <c r="J8" s="1" t="s">
        <v>18</v>
      </c>
      <c r="K8" s="1" t="s">
        <v>19</v>
      </c>
      <c r="L8" s="1" t="s">
        <v>20</v>
      </c>
      <c r="M8" s="1" t="s">
        <v>21</v>
      </c>
      <c r="N8" s="1" t="s">
        <v>13</v>
      </c>
    </row>
    <row r="9" spans="1:14" x14ac:dyDescent="0.25">
      <c r="B9" s="2">
        <v>1008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26</v>
      </c>
      <c r="H9" s="1" t="s">
        <v>27</v>
      </c>
      <c r="I9" s="1" t="s">
        <v>28</v>
      </c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</row>
    <row r="10" spans="1:14" x14ac:dyDescent="0.25">
      <c r="B10" s="2">
        <v>1200</v>
      </c>
      <c r="C10" s="1" t="s">
        <v>34</v>
      </c>
      <c r="D10" s="1" t="s">
        <v>35</v>
      </c>
      <c r="E10" s="1" t="s">
        <v>36</v>
      </c>
      <c r="F10" s="1" t="s">
        <v>37</v>
      </c>
      <c r="G10" s="1" t="s">
        <v>38</v>
      </c>
      <c r="H10" s="1" t="s">
        <v>39</v>
      </c>
      <c r="I10" s="1" t="s">
        <v>40</v>
      </c>
      <c r="J10" s="1" t="s">
        <v>41</v>
      </c>
      <c r="K10" s="1" t="s">
        <v>42</v>
      </c>
      <c r="L10" s="1" t="s">
        <v>11</v>
      </c>
      <c r="M10" s="1" t="s">
        <v>43</v>
      </c>
      <c r="N10" s="1" t="s">
        <v>33</v>
      </c>
    </row>
    <row r="11" spans="1:14" x14ac:dyDescent="0.25">
      <c r="B11" s="2">
        <v>1400</v>
      </c>
      <c r="C11" s="1" t="s">
        <v>34</v>
      </c>
      <c r="D11" s="1" t="s">
        <v>35</v>
      </c>
      <c r="E11" s="1" t="s">
        <v>44</v>
      </c>
      <c r="F11" s="1" t="s">
        <v>45</v>
      </c>
      <c r="G11" s="1" t="s">
        <v>46</v>
      </c>
      <c r="H11" s="1" t="s">
        <v>47</v>
      </c>
      <c r="I11" s="1" t="s">
        <v>48</v>
      </c>
      <c r="J11" s="1" t="s">
        <v>49</v>
      </c>
      <c r="K11" s="1" t="s">
        <v>50</v>
      </c>
      <c r="L11" s="1" t="s">
        <v>51</v>
      </c>
      <c r="M11" s="1" t="s">
        <v>52</v>
      </c>
      <c r="N11" s="1" t="s">
        <v>33</v>
      </c>
    </row>
    <row r="12" spans="1:14" x14ac:dyDescent="0.25">
      <c r="B12" s="2">
        <v>1500</v>
      </c>
      <c r="C12" s="1" t="s">
        <v>34</v>
      </c>
      <c r="D12" s="1" t="s">
        <v>35</v>
      </c>
      <c r="E12" s="1" t="s">
        <v>53</v>
      </c>
      <c r="F12" s="1" t="s">
        <v>54</v>
      </c>
      <c r="G12" s="1" t="s">
        <v>55</v>
      </c>
      <c r="H12" s="1" t="s">
        <v>56</v>
      </c>
      <c r="I12" s="1" t="s">
        <v>57</v>
      </c>
      <c r="J12" s="1" t="s">
        <v>58</v>
      </c>
      <c r="K12" s="1" t="s">
        <v>59</v>
      </c>
      <c r="L12" s="1" t="s">
        <v>20</v>
      </c>
      <c r="M12" s="1" t="s">
        <v>60</v>
      </c>
      <c r="N12" s="1" t="s">
        <v>33</v>
      </c>
    </row>
    <row r="13" spans="1:14" x14ac:dyDescent="0.25">
      <c r="B13" s="2">
        <v>1600</v>
      </c>
      <c r="C13" s="1" t="s">
        <v>61</v>
      </c>
      <c r="D13" s="1" t="s">
        <v>62</v>
      </c>
      <c r="E13" s="1" t="s">
        <v>53</v>
      </c>
      <c r="F13" s="1" t="s">
        <v>63</v>
      </c>
      <c r="G13" s="1" t="s">
        <v>64</v>
      </c>
      <c r="H13" s="1" t="s">
        <v>65</v>
      </c>
      <c r="I13" s="1" t="s">
        <v>66</v>
      </c>
      <c r="J13" s="1" t="s">
        <v>67</v>
      </c>
      <c r="K13" s="1" t="s">
        <v>68</v>
      </c>
      <c r="L13" s="1" t="s">
        <v>69</v>
      </c>
      <c r="M13" s="1" t="s">
        <v>70</v>
      </c>
      <c r="N13" s="1" t="s">
        <v>13</v>
      </c>
    </row>
    <row r="14" spans="1:14" x14ac:dyDescent="0.25">
      <c r="B14" s="2">
        <v>1700</v>
      </c>
      <c r="C14" s="1" t="s">
        <v>71</v>
      </c>
      <c r="D14" s="1" t="s">
        <v>72</v>
      </c>
      <c r="E14" s="1" t="s">
        <v>73</v>
      </c>
      <c r="F14" s="1" t="s">
        <v>74</v>
      </c>
      <c r="G14" s="1" t="s">
        <v>75</v>
      </c>
      <c r="H14" s="1" t="s">
        <v>76</v>
      </c>
      <c r="I14" s="1" t="s">
        <v>77</v>
      </c>
      <c r="J14" s="1" t="s">
        <v>78</v>
      </c>
      <c r="K14" s="1" t="s">
        <v>79</v>
      </c>
      <c r="L14" s="1" t="s">
        <v>80</v>
      </c>
      <c r="M14" s="1" t="s">
        <v>81</v>
      </c>
      <c r="N14" s="1" t="s">
        <v>13</v>
      </c>
    </row>
    <row r="15" spans="1:14" x14ac:dyDescent="0.25">
      <c r="B15" s="2">
        <v>1800</v>
      </c>
      <c r="C15" s="1" t="s">
        <v>82</v>
      </c>
      <c r="D15" s="1" t="s">
        <v>83</v>
      </c>
      <c r="E15" s="1" t="s">
        <v>84</v>
      </c>
      <c r="F15" s="1" t="s">
        <v>85</v>
      </c>
      <c r="G15" s="1" t="s">
        <v>86</v>
      </c>
      <c r="H15" s="1" t="s">
        <v>87</v>
      </c>
      <c r="I15" s="1" t="s">
        <v>88</v>
      </c>
      <c r="J15" s="1" t="s">
        <v>89</v>
      </c>
      <c r="K15" s="1" t="s">
        <v>90</v>
      </c>
      <c r="L15" s="1" t="s">
        <v>91</v>
      </c>
      <c r="M15" s="1" t="s">
        <v>92</v>
      </c>
      <c r="N15" s="1" t="s">
        <v>13</v>
      </c>
    </row>
    <row r="16" spans="1:14" x14ac:dyDescent="0.25">
      <c r="B16" s="2">
        <v>2000</v>
      </c>
      <c r="C16" s="1" t="s">
        <v>93</v>
      </c>
      <c r="D16" s="1" t="s">
        <v>94</v>
      </c>
      <c r="E16" s="1" t="s">
        <v>44</v>
      </c>
      <c r="F16" s="1" t="s">
        <v>95</v>
      </c>
      <c r="G16" s="1" t="s">
        <v>96</v>
      </c>
      <c r="H16" s="1" t="s">
        <v>97</v>
      </c>
      <c r="I16" s="1" t="s">
        <v>98</v>
      </c>
      <c r="J16" s="1" t="s">
        <v>99</v>
      </c>
      <c r="K16" s="1" t="s">
        <v>100</v>
      </c>
      <c r="L16" s="1" t="s">
        <v>101</v>
      </c>
      <c r="M16" s="1" t="s">
        <v>102</v>
      </c>
      <c r="N16" s="1" t="s">
        <v>13</v>
      </c>
    </row>
    <row r="17" spans="1:14" x14ac:dyDescent="0.25">
      <c r="B17" s="2">
        <v>2247</v>
      </c>
      <c r="C17" s="1" t="s">
        <v>103</v>
      </c>
      <c r="D17" s="1" t="s">
        <v>104</v>
      </c>
      <c r="E17" s="1" t="s">
        <v>105</v>
      </c>
      <c r="F17" s="1" t="s">
        <v>106</v>
      </c>
      <c r="G17" s="1" t="s">
        <v>107</v>
      </c>
      <c r="H17" s="1" t="s">
        <v>108</v>
      </c>
      <c r="I17" s="1" t="s">
        <v>109</v>
      </c>
      <c r="J17" s="1" t="s">
        <v>110</v>
      </c>
      <c r="K17" s="1" t="s">
        <v>111</v>
      </c>
      <c r="L17" s="1" t="s">
        <v>112</v>
      </c>
      <c r="M17" s="1" t="s">
        <v>113</v>
      </c>
      <c r="N17" s="1" t="s">
        <v>13</v>
      </c>
    </row>
    <row r="18" spans="1:14" x14ac:dyDescent="0.25">
      <c r="B18" s="2">
        <v>2499</v>
      </c>
      <c r="C18" s="1" t="s">
        <v>114</v>
      </c>
      <c r="D18" s="1" t="s">
        <v>115</v>
      </c>
      <c r="E18" s="1" t="s">
        <v>116</v>
      </c>
      <c r="F18" s="1" t="s">
        <v>117</v>
      </c>
      <c r="G18" s="1" t="s">
        <v>118</v>
      </c>
      <c r="H18" s="1" t="s">
        <v>119</v>
      </c>
      <c r="I18" s="1" t="s">
        <v>120</v>
      </c>
      <c r="J18" s="1" t="s">
        <v>121</v>
      </c>
      <c r="K18" s="1" t="s">
        <v>122</v>
      </c>
      <c r="L18" s="1" t="s">
        <v>123</v>
      </c>
      <c r="M18" s="1" t="s">
        <v>124</v>
      </c>
      <c r="N18" s="1" t="s">
        <v>13</v>
      </c>
    </row>
    <row r="19" spans="1:14" x14ac:dyDescent="0.25">
      <c r="B19" s="2">
        <v>3003</v>
      </c>
      <c r="C19" s="1" t="s">
        <v>125</v>
      </c>
      <c r="D19" s="1" t="s">
        <v>126</v>
      </c>
      <c r="E19" s="1" t="s">
        <v>127</v>
      </c>
      <c r="F19" s="1" t="s">
        <v>128</v>
      </c>
      <c r="G19" s="1" t="s">
        <v>129</v>
      </c>
      <c r="H19" s="1" t="s">
        <v>27</v>
      </c>
      <c r="I19" s="1" t="s">
        <v>130</v>
      </c>
      <c r="J19" s="1" t="s">
        <v>131</v>
      </c>
      <c r="K19" s="1" t="s">
        <v>132</v>
      </c>
      <c r="L19" s="1" t="s">
        <v>30</v>
      </c>
      <c r="M19" s="1" t="s">
        <v>124</v>
      </c>
      <c r="N19" s="1" t="s">
        <v>133</v>
      </c>
    </row>
    <row r="20" spans="1:14" x14ac:dyDescent="0.25">
      <c r="B20" s="2">
        <v>3507</v>
      </c>
      <c r="C20" s="1" t="s">
        <v>134</v>
      </c>
      <c r="D20" s="1" t="s">
        <v>135</v>
      </c>
      <c r="E20" s="1" t="s">
        <v>136</v>
      </c>
      <c r="F20" s="1" t="s">
        <v>137</v>
      </c>
      <c r="G20" s="1" t="s">
        <v>26</v>
      </c>
      <c r="H20" s="1" t="s">
        <v>27</v>
      </c>
      <c r="I20" s="1" t="s">
        <v>138</v>
      </c>
      <c r="J20" s="1" t="s">
        <v>139</v>
      </c>
      <c r="K20" s="1" t="s">
        <v>140</v>
      </c>
      <c r="L20" s="1" t="s">
        <v>141</v>
      </c>
      <c r="M20" s="1" t="s">
        <v>142</v>
      </c>
      <c r="N20" s="1" t="s">
        <v>133</v>
      </c>
    </row>
    <row r="21" spans="1:14" x14ac:dyDescent="0.25">
      <c r="B21" s="2">
        <v>3984</v>
      </c>
      <c r="C21" s="1" t="s">
        <v>143</v>
      </c>
      <c r="D21" s="1" t="s">
        <v>144</v>
      </c>
      <c r="E21" s="1" t="s">
        <v>145</v>
      </c>
      <c r="F21" s="1" t="s">
        <v>146</v>
      </c>
      <c r="G21" s="1" t="s">
        <v>147</v>
      </c>
      <c r="H21" s="1" t="s">
        <v>148</v>
      </c>
      <c r="I21" s="1" t="s">
        <v>149</v>
      </c>
      <c r="J21" s="1" t="s">
        <v>150</v>
      </c>
      <c r="K21" s="1" t="s">
        <v>10</v>
      </c>
      <c r="L21" s="1" t="s">
        <v>151</v>
      </c>
      <c r="M21" s="1" t="s">
        <v>152</v>
      </c>
      <c r="N21" s="1" t="s">
        <v>133</v>
      </c>
    </row>
    <row r="22" spans="1:14" x14ac:dyDescent="0.25">
      <c r="B22" s="2">
        <v>5355</v>
      </c>
      <c r="C22" s="1" t="s">
        <v>153</v>
      </c>
      <c r="D22" s="1" t="s">
        <v>154</v>
      </c>
      <c r="E22" s="1" t="s">
        <v>155</v>
      </c>
      <c r="F22" s="1" t="s">
        <v>156</v>
      </c>
      <c r="G22" s="1" t="s">
        <v>157</v>
      </c>
      <c r="H22" s="1" t="s">
        <v>158</v>
      </c>
      <c r="I22" s="1" t="s">
        <v>159</v>
      </c>
      <c r="J22" s="1" t="s">
        <v>160</v>
      </c>
      <c r="K22" s="1" t="s">
        <v>161</v>
      </c>
      <c r="L22" s="1" t="s">
        <v>162</v>
      </c>
      <c r="M22" s="1" t="s">
        <v>43</v>
      </c>
      <c r="N22" s="1" t="s">
        <v>133</v>
      </c>
    </row>
    <row r="26" spans="1:14" x14ac:dyDescent="0.25">
      <c r="D26" s="4" t="s">
        <v>166</v>
      </c>
      <c r="E26" s="4"/>
      <c r="F26" s="4"/>
      <c r="G26" s="4"/>
      <c r="H26" s="5"/>
      <c r="I26" s="5"/>
      <c r="J26" s="5"/>
      <c r="K26" s="5"/>
      <c r="L26" s="5"/>
      <c r="M26" s="5"/>
      <c r="N26" s="5"/>
    </row>
    <row r="27" spans="1:14" x14ac:dyDescent="0.25"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D28" s="4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</row>
    <row r="30" spans="1:14" x14ac:dyDescent="0.25">
      <c r="A30" t="s">
        <v>164</v>
      </c>
    </row>
    <row r="32" spans="1:14" ht="18.75" x14ac:dyDescent="0.3">
      <c r="A32" t="s">
        <v>0</v>
      </c>
      <c r="G32" s="7" t="s">
        <v>165</v>
      </c>
      <c r="H32" s="7"/>
      <c r="I32" s="7"/>
      <c r="J32" s="7"/>
      <c r="K32" s="7"/>
      <c r="L32" s="7"/>
      <c r="M32" s="7"/>
      <c r="N32" s="7"/>
    </row>
    <row r="33" spans="1:14" x14ac:dyDescent="0.25">
      <c r="G33" s="3">
        <f>(1100*0.45)/15</f>
        <v>33</v>
      </c>
      <c r="H33" s="3">
        <f>(1200*0.45)/15</f>
        <v>36</v>
      </c>
      <c r="I33" s="3">
        <f>(1400*0.45)/15</f>
        <v>42</v>
      </c>
      <c r="J33" s="3">
        <f>(1500*0.45)/15</f>
        <v>45</v>
      </c>
      <c r="K33" s="3">
        <f>(1600*0.45)/15</f>
        <v>48</v>
      </c>
      <c r="L33" s="3">
        <f>(1800*0.45)/15</f>
        <v>54</v>
      </c>
      <c r="M33" s="3">
        <f>(2000*0.45)/15</f>
        <v>60</v>
      </c>
      <c r="N33" s="3">
        <f>(2150*0.45)/15</f>
        <v>64.5</v>
      </c>
    </row>
    <row r="34" spans="1:14" x14ac:dyDescent="0.25">
      <c r="C34" t="s">
        <v>1</v>
      </c>
    </row>
    <row r="35" spans="1:14" x14ac:dyDescent="0.25">
      <c r="B35" s="1"/>
      <c r="C35" s="2">
        <v>700</v>
      </c>
      <c r="D35" s="2">
        <v>800</v>
      </c>
      <c r="E35" s="2">
        <v>900</v>
      </c>
      <c r="F35" s="2">
        <v>1000</v>
      </c>
      <c r="G35" s="2">
        <v>1100</v>
      </c>
      <c r="H35" s="2">
        <v>1200</v>
      </c>
      <c r="I35" s="2">
        <v>1400</v>
      </c>
      <c r="J35" s="2">
        <v>1500</v>
      </c>
      <c r="K35" s="2">
        <v>1600</v>
      </c>
      <c r="L35" s="2">
        <v>1800</v>
      </c>
      <c r="M35" s="2">
        <v>2000</v>
      </c>
      <c r="N35" s="2">
        <v>2150</v>
      </c>
    </row>
    <row r="36" spans="1:14" x14ac:dyDescent="0.25">
      <c r="A36" t="s">
        <v>1</v>
      </c>
      <c r="B36" s="2">
        <v>861</v>
      </c>
      <c r="C36" s="1">
        <v>20.239999999999998</v>
      </c>
      <c r="D36" s="1">
        <v>23</v>
      </c>
      <c r="E36" s="1">
        <v>23.7</v>
      </c>
      <c r="F36" s="1">
        <v>26.2</v>
      </c>
      <c r="G36" s="1">
        <v>28.5</v>
      </c>
      <c r="H36" s="1">
        <v>31.1</v>
      </c>
      <c r="I36" s="1">
        <v>35.5</v>
      </c>
      <c r="J36" s="1">
        <v>38.36</v>
      </c>
      <c r="K36" s="1">
        <v>40.799999999999997</v>
      </c>
      <c r="L36" s="1">
        <v>45.2</v>
      </c>
      <c r="M36" s="1">
        <v>50</v>
      </c>
      <c r="N36" s="1">
        <v>50</v>
      </c>
    </row>
    <row r="37" spans="1:14" x14ac:dyDescent="0.25">
      <c r="B37" s="2">
        <v>890</v>
      </c>
      <c r="C37" s="1">
        <v>20.239999999999998</v>
      </c>
      <c r="D37" s="1">
        <v>23</v>
      </c>
      <c r="E37" s="1">
        <v>23.7</v>
      </c>
      <c r="F37" s="1">
        <v>26</v>
      </c>
      <c r="G37" s="1">
        <v>28.4</v>
      </c>
      <c r="H37" s="1">
        <v>31.07</v>
      </c>
      <c r="I37" s="1">
        <v>35.4</v>
      </c>
      <c r="J37" s="1">
        <v>38.299999999999997</v>
      </c>
      <c r="K37" s="1">
        <v>40.6</v>
      </c>
      <c r="L37" s="1">
        <v>44.8</v>
      </c>
      <c r="M37" s="1">
        <v>50</v>
      </c>
      <c r="N37" s="1">
        <v>50</v>
      </c>
    </row>
    <row r="38" spans="1:14" x14ac:dyDescent="0.25">
      <c r="B38" s="2">
        <v>1008</v>
      </c>
      <c r="C38" s="1">
        <v>20.07</v>
      </c>
      <c r="D38" s="1">
        <v>22.8</v>
      </c>
      <c r="E38" s="1">
        <v>23.21</v>
      </c>
      <c r="F38" s="1">
        <v>25.7</v>
      </c>
      <c r="G38" s="1">
        <v>28.44</v>
      </c>
      <c r="H38" s="1">
        <v>31</v>
      </c>
      <c r="I38" s="1">
        <v>35.25</v>
      </c>
      <c r="J38" s="1">
        <v>37.9</v>
      </c>
      <c r="K38" s="1">
        <v>40.299999999999997</v>
      </c>
      <c r="L38" s="1">
        <v>44.5</v>
      </c>
      <c r="M38" s="1">
        <v>51</v>
      </c>
      <c r="N38" s="1">
        <v>51</v>
      </c>
    </row>
    <row r="39" spans="1:14" x14ac:dyDescent="0.25">
      <c r="B39" s="2">
        <v>1200</v>
      </c>
      <c r="C39" s="1">
        <v>19.84</v>
      </c>
      <c r="D39" s="1">
        <v>22.55</v>
      </c>
      <c r="E39" s="1">
        <v>23.46</v>
      </c>
      <c r="F39" s="1">
        <v>26.26</v>
      </c>
      <c r="G39" s="1">
        <v>28.97</v>
      </c>
      <c r="H39" s="1">
        <v>31.62</v>
      </c>
      <c r="I39" s="1">
        <v>36.700000000000003</v>
      </c>
      <c r="J39" s="1">
        <v>39</v>
      </c>
      <c r="K39" s="1">
        <v>40.799999999999997</v>
      </c>
      <c r="L39" s="1">
        <v>45</v>
      </c>
      <c r="M39" s="1">
        <v>51</v>
      </c>
      <c r="N39" s="1">
        <v>51</v>
      </c>
    </row>
    <row r="40" spans="1:14" x14ac:dyDescent="0.25">
      <c r="B40" s="2">
        <v>1400</v>
      </c>
      <c r="C40" s="1">
        <v>19.84</v>
      </c>
      <c r="D40" s="1">
        <v>22.55</v>
      </c>
      <c r="E40" s="1">
        <v>23.36</v>
      </c>
      <c r="F40" s="1">
        <v>25.94</v>
      </c>
      <c r="G40" s="2">
        <v>33</v>
      </c>
      <c r="H40" s="2">
        <v>36</v>
      </c>
      <c r="I40" s="1">
        <v>35.909999999999997</v>
      </c>
      <c r="J40" s="1">
        <v>38.5</v>
      </c>
      <c r="K40" s="1">
        <v>40.9</v>
      </c>
      <c r="L40" s="1">
        <v>45.75</v>
      </c>
      <c r="M40" s="1">
        <v>51</v>
      </c>
      <c r="N40" s="1">
        <v>51</v>
      </c>
    </row>
    <row r="41" spans="1:14" x14ac:dyDescent="0.25">
      <c r="B41" s="2">
        <v>1500</v>
      </c>
      <c r="C41" s="1">
        <v>19.84</v>
      </c>
      <c r="D41" s="1">
        <v>22.55</v>
      </c>
      <c r="E41" s="1">
        <v>23.06</v>
      </c>
      <c r="F41" s="1">
        <v>25.85</v>
      </c>
      <c r="G41" s="2">
        <v>33</v>
      </c>
      <c r="H41" s="2">
        <v>36</v>
      </c>
      <c r="I41" s="2">
        <v>42</v>
      </c>
      <c r="J41" s="2">
        <v>45</v>
      </c>
      <c r="K41" s="1">
        <v>40.6</v>
      </c>
      <c r="L41" s="1">
        <v>46.13</v>
      </c>
      <c r="M41" s="1">
        <v>51</v>
      </c>
      <c r="N41" s="1">
        <v>51</v>
      </c>
    </row>
    <row r="42" spans="1:14" x14ac:dyDescent="0.25">
      <c r="B42" s="2">
        <v>1600</v>
      </c>
      <c r="C42" s="1">
        <v>19.760000000000002</v>
      </c>
      <c r="D42" s="1">
        <v>22.45</v>
      </c>
      <c r="E42" s="1">
        <v>23.06</v>
      </c>
      <c r="F42" s="1">
        <v>25.03</v>
      </c>
      <c r="G42" s="1">
        <v>27.46</v>
      </c>
      <c r="H42" s="2">
        <v>36</v>
      </c>
      <c r="I42" s="2">
        <v>42</v>
      </c>
      <c r="J42" s="2">
        <v>45</v>
      </c>
      <c r="K42" s="2">
        <v>48</v>
      </c>
      <c r="L42" s="2">
        <v>54</v>
      </c>
      <c r="M42" s="1">
        <v>50</v>
      </c>
      <c r="N42" s="1">
        <v>50</v>
      </c>
    </row>
    <row r="43" spans="1:14" x14ac:dyDescent="0.25">
      <c r="B43" s="2">
        <v>1700</v>
      </c>
      <c r="C43" s="1">
        <v>20.03</v>
      </c>
      <c r="D43" s="1">
        <v>22.76</v>
      </c>
      <c r="E43" s="1">
        <v>23.13</v>
      </c>
      <c r="F43" s="1">
        <v>24.88</v>
      </c>
      <c r="G43" s="1">
        <v>27.2</v>
      </c>
      <c r="H43" s="1">
        <v>29.73</v>
      </c>
      <c r="I43" s="1">
        <v>33.9</v>
      </c>
      <c r="J43" s="2">
        <v>45</v>
      </c>
      <c r="K43" s="2">
        <v>48</v>
      </c>
      <c r="L43" s="2">
        <v>54</v>
      </c>
      <c r="M43" s="2">
        <v>60</v>
      </c>
      <c r="N43" s="1">
        <v>50</v>
      </c>
    </row>
    <row r="44" spans="1:14" x14ac:dyDescent="0.25">
      <c r="B44" s="2">
        <v>1800</v>
      </c>
      <c r="C44" s="1">
        <v>19.54</v>
      </c>
      <c r="D44" s="1">
        <v>22.2</v>
      </c>
      <c r="E44" s="1">
        <v>23.07</v>
      </c>
      <c r="F44" s="1">
        <v>24.77</v>
      </c>
      <c r="G44" s="1">
        <v>27.14</v>
      </c>
      <c r="H44" s="1">
        <v>29.36</v>
      </c>
      <c r="I44" s="1">
        <v>33.57</v>
      </c>
      <c r="J44" s="1">
        <v>35.69</v>
      </c>
      <c r="K44" s="1">
        <v>38.08</v>
      </c>
      <c r="L44" s="2">
        <v>54</v>
      </c>
      <c r="M44" s="2">
        <v>60</v>
      </c>
      <c r="N44" s="2">
        <v>60</v>
      </c>
    </row>
    <row r="45" spans="1:14" x14ac:dyDescent="0.25">
      <c r="B45" s="2">
        <v>2000</v>
      </c>
      <c r="C45" s="1">
        <v>19.98</v>
      </c>
      <c r="D45" s="1">
        <v>22.71</v>
      </c>
      <c r="E45" s="1">
        <v>23.36</v>
      </c>
      <c r="F45" s="1">
        <v>24.79</v>
      </c>
      <c r="G45" s="1">
        <v>27.08</v>
      </c>
      <c r="H45" s="1">
        <v>29.26</v>
      </c>
      <c r="I45" s="1">
        <v>32.880000000000003</v>
      </c>
      <c r="J45" s="1">
        <v>34.25</v>
      </c>
      <c r="K45" s="1">
        <v>36.35</v>
      </c>
      <c r="L45" s="1">
        <v>43.32</v>
      </c>
      <c r="M45" s="2">
        <v>60</v>
      </c>
      <c r="N45" s="2">
        <v>65</v>
      </c>
    </row>
    <row r="46" spans="1:14" x14ac:dyDescent="0.25">
      <c r="B46" s="2">
        <v>2247</v>
      </c>
      <c r="C46" s="1">
        <v>20.09</v>
      </c>
      <c r="D46" s="1">
        <v>22.83</v>
      </c>
      <c r="E46" s="1">
        <v>24.46</v>
      </c>
      <c r="F46" s="1">
        <v>25.63</v>
      </c>
      <c r="G46" s="1">
        <v>27.73</v>
      </c>
      <c r="H46" s="1">
        <v>29.68</v>
      </c>
      <c r="I46" s="1">
        <v>33</v>
      </c>
      <c r="J46" s="1">
        <v>34.19</v>
      </c>
      <c r="K46" s="1">
        <v>36.090000000000003</v>
      </c>
      <c r="L46" s="1">
        <v>43.47</v>
      </c>
      <c r="M46" s="1">
        <v>50</v>
      </c>
      <c r="N46" s="2">
        <v>65</v>
      </c>
    </row>
    <row r="47" spans="1:14" x14ac:dyDescent="0.25">
      <c r="B47" s="2">
        <v>2499</v>
      </c>
      <c r="C47" s="1">
        <v>20.13</v>
      </c>
      <c r="D47" s="1">
        <v>22.79</v>
      </c>
      <c r="E47" s="1">
        <v>24.96</v>
      </c>
      <c r="F47" s="1">
        <v>26.33</v>
      </c>
      <c r="G47" s="1">
        <v>28.43</v>
      </c>
      <c r="H47" s="1">
        <v>30.4</v>
      </c>
      <c r="I47" s="1">
        <v>33.299999999999997</v>
      </c>
      <c r="J47" s="1">
        <v>34.950000000000003</v>
      </c>
      <c r="K47" s="1">
        <v>37.11</v>
      </c>
      <c r="L47" s="1">
        <v>43</v>
      </c>
      <c r="M47" s="1">
        <v>50</v>
      </c>
      <c r="N47" s="2">
        <v>65</v>
      </c>
    </row>
    <row r="48" spans="1:14" x14ac:dyDescent="0.25">
      <c r="B48" s="2">
        <v>3003</v>
      </c>
      <c r="C48" s="1">
        <v>20.48</v>
      </c>
      <c r="D48" s="1">
        <v>22.88</v>
      </c>
      <c r="E48" s="1">
        <v>24.89</v>
      </c>
      <c r="F48" s="1">
        <v>26.68</v>
      </c>
      <c r="G48" s="1">
        <v>28.93</v>
      </c>
      <c r="H48" s="1">
        <v>31</v>
      </c>
      <c r="I48" s="1">
        <v>33.6</v>
      </c>
      <c r="J48" s="1">
        <v>35.56</v>
      </c>
      <c r="K48" s="1">
        <v>37.9</v>
      </c>
      <c r="L48" s="1">
        <v>43</v>
      </c>
      <c r="M48" s="1">
        <v>60</v>
      </c>
      <c r="N48" s="2">
        <v>65</v>
      </c>
    </row>
    <row r="49" spans="2:14" x14ac:dyDescent="0.25">
      <c r="B49" s="2">
        <v>3507</v>
      </c>
      <c r="C49" s="1">
        <v>20.2</v>
      </c>
      <c r="D49" s="1">
        <v>22.37</v>
      </c>
      <c r="E49" s="1">
        <v>24.28</v>
      </c>
      <c r="F49" s="1">
        <v>26.34</v>
      </c>
      <c r="G49" s="1">
        <v>28.44</v>
      </c>
      <c r="H49" s="1">
        <v>31</v>
      </c>
      <c r="I49" s="1">
        <v>34.630000000000003</v>
      </c>
      <c r="J49" s="1">
        <v>37.21</v>
      </c>
      <c r="K49" s="1">
        <v>40.200000000000003</v>
      </c>
      <c r="L49" s="1">
        <v>43.29</v>
      </c>
      <c r="M49" s="1">
        <v>60</v>
      </c>
      <c r="N49" s="2">
        <v>65</v>
      </c>
    </row>
    <row r="50" spans="2:14" x14ac:dyDescent="0.25">
      <c r="B50" s="2">
        <v>3984</v>
      </c>
      <c r="C50" s="1">
        <v>19.32</v>
      </c>
      <c r="D50" s="1">
        <v>21.25</v>
      </c>
      <c r="E50" s="1">
        <v>23.08</v>
      </c>
      <c r="F50" s="1">
        <v>25</v>
      </c>
      <c r="G50" s="1">
        <v>27.13</v>
      </c>
      <c r="H50" s="1">
        <v>30</v>
      </c>
      <c r="I50" s="1">
        <v>35.06</v>
      </c>
      <c r="J50" s="1">
        <v>38.36</v>
      </c>
      <c r="K50" s="1">
        <v>40.75</v>
      </c>
      <c r="L50" s="1">
        <v>43.76</v>
      </c>
      <c r="M50" s="1">
        <v>60</v>
      </c>
      <c r="N50" s="2">
        <v>65</v>
      </c>
    </row>
    <row r="51" spans="2:14" x14ac:dyDescent="0.25">
      <c r="B51" s="2">
        <v>5355</v>
      </c>
      <c r="C51" s="1">
        <v>14.08</v>
      </c>
      <c r="D51" s="1">
        <v>16</v>
      </c>
      <c r="E51" s="1">
        <v>19</v>
      </c>
      <c r="F51" s="1">
        <v>20.5</v>
      </c>
      <c r="G51" s="1">
        <v>24</v>
      </c>
      <c r="H51" s="1">
        <v>28</v>
      </c>
      <c r="I51" s="1">
        <v>37.5</v>
      </c>
      <c r="J51" s="1">
        <v>42</v>
      </c>
      <c r="K51" s="1">
        <v>44</v>
      </c>
      <c r="L51" s="1">
        <v>45</v>
      </c>
      <c r="M51" s="1">
        <v>60</v>
      </c>
      <c r="N51" s="1">
        <v>60</v>
      </c>
    </row>
    <row r="57" spans="2:14" x14ac:dyDescent="0.25">
      <c r="B57" s="4" t="s">
        <v>168</v>
      </c>
    </row>
    <row r="61" spans="2:14" x14ac:dyDescent="0.25">
      <c r="B61" s="1"/>
      <c r="C61" s="2">
        <v>700</v>
      </c>
      <c r="D61" s="2">
        <v>800</v>
      </c>
      <c r="E61" s="2">
        <v>900</v>
      </c>
      <c r="F61" s="2">
        <v>1000</v>
      </c>
      <c r="G61" s="2">
        <v>1100</v>
      </c>
      <c r="H61" s="2">
        <v>1200</v>
      </c>
      <c r="I61" s="2">
        <v>1400</v>
      </c>
      <c r="J61" s="2">
        <v>1500</v>
      </c>
      <c r="K61" s="2">
        <v>1600</v>
      </c>
      <c r="L61" s="2">
        <v>1800</v>
      </c>
      <c r="M61" s="2">
        <v>2000</v>
      </c>
      <c r="N61" s="2">
        <v>2150</v>
      </c>
    </row>
    <row r="62" spans="2:14" x14ac:dyDescent="0.25">
      <c r="B62" s="2">
        <v>861</v>
      </c>
      <c r="C62" s="6">
        <f>(C$35*0.45)/C36</f>
        <v>15.563241106719369</v>
      </c>
      <c r="D62" s="6">
        <f t="shared" ref="D62:N62" si="0">(D$35*0.45)/D36</f>
        <v>15.652173913043478</v>
      </c>
      <c r="E62" s="6">
        <f t="shared" si="0"/>
        <v>17.088607594936711</v>
      </c>
      <c r="F62" s="6">
        <f t="shared" si="0"/>
        <v>17.175572519083971</v>
      </c>
      <c r="G62" s="6">
        <f t="shared" si="0"/>
        <v>17.368421052631579</v>
      </c>
      <c r="H62" s="6">
        <f t="shared" si="0"/>
        <v>17.363344051446944</v>
      </c>
      <c r="I62" s="6">
        <f t="shared" si="0"/>
        <v>17.746478873239436</v>
      </c>
      <c r="J62" s="6">
        <f t="shared" si="0"/>
        <v>17.596454640250261</v>
      </c>
      <c r="K62" s="6">
        <f t="shared" si="0"/>
        <v>17.647058823529413</v>
      </c>
      <c r="L62" s="6">
        <f t="shared" si="0"/>
        <v>17.920353982300885</v>
      </c>
      <c r="M62" s="6">
        <f t="shared" si="0"/>
        <v>18</v>
      </c>
      <c r="N62" s="6">
        <f t="shared" si="0"/>
        <v>19.350000000000001</v>
      </c>
    </row>
    <row r="63" spans="2:14" x14ac:dyDescent="0.25">
      <c r="B63" s="2">
        <v>890</v>
      </c>
      <c r="C63" s="6">
        <f t="shared" ref="C63:N63" si="1">(C$35*0.45)/C37</f>
        <v>15.563241106719369</v>
      </c>
      <c r="D63" s="6">
        <f t="shared" si="1"/>
        <v>15.652173913043478</v>
      </c>
      <c r="E63" s="6">
        <f t="shared" si="1"/>
        <v>17.088607594936711</v>
      </c>
      <c r="F63" s="6">
        <f t="shared" si="1"/>
        <v>17.307692307692307</v>
      </c>
      <c r="G63" s="6">
        <f t="shared" si="1"/>
        <v>17.429577464788732</v>
      </c>
      <c r="H63" s="6">
        <f t="shared" si="1"/>
        <v>17.380109430318637</v>
      </c>
      <c r="I63" s="6">
        <f t="shared" si="1"/>
        <v>17.796610169491526</v>
      </c>
      <c r="J63" s="6">
        <f t="shared" si="1"/>
        <v>17.624020887728459</v>
      </c>
      <c r="K63" s="6">
        <f t="shared" si="1"/>
        <v>17.733990147783249</v>
      </c>
      <c r="L63" s="6">
        <f t="shared" si="1"/>
        <v>18.080357142857142</v>
      </c>
      <c r="M63" s="6">
        <f t="shared" si="1"/>
        <v>18</v>
      </c>
      <c r="N63" s="6">
        <f t="shared" si="1"/>
        <v>19.350000000000001</v>
      </c>
    </row>
    <row r="64" spans="2:14" x14ac:dyDescent="0.25">
      <c r="B64" s="2">
        <v>1008</v>
      </c>
      <c r="C64" s="6">
        <f t="shared" ref="C64:N64" si="2">(C$35*0.45)/C38</f>
        <v>15.695067264573991</v>
      </c>
      <c r="D64" s="6">
        <f t="shared" si="2"/>
        <v>15.789473684210526</v>
      </c>
      <c r="E64" s="6">
        <f t="shared" si="2"/>
        <v>17.44937526928048</v>
      </c>
      <c r="F64" s="6">
        <f t="shared" si="2"/>
        <v>17.509727626459146</v>
      </c>
      <c r="G64" s="6">
        <f t="shared" si="2"/>
        <v>17.405063291139239</v>
      </c>
      <c r="H64" s="6">
        <f t="shared" si="2"/>
        <v>17.419354838709676</v>
      </c>
      <c r="I64" s="6">
        <f t="shared" si="2"/>
        <v>17.872340425531913</v>
      </c>
      <c r="J64" s="6">
        <f t="shared" si="2"/>
        <v>17.810026385224276</v>
      </c>
      <c r="K64" s="6">
        <f t="shared" si="2"/>
        <v>17.866004962779158</v>
      </c>
      <c r="L64" s="6">
        <f t="shared" si="2"/>
        <v>18.202247191011235</v>
      </c>
      <c r="M64" s="6">
        <f t="shared" si="2"/>
        <v>17.647058823529413</v>
      </c>
      <c r="N64" s="6">
        <f t="shared" si="2"/>
        <v>18.970588235294116</v>
      </c>
    </row>
    <row r="65" spans="2:14" x14ac:dyDescent="0.25">
      <c r="B65" s="2">
        <v>1200</v>
      </c>
      <c r="C65" s="6">
        <f t="shared" ref="C65:N65" si="3">(C$35*0.45)/C39</f>
        <v>15.877016129032258</v>
      </c>
      <c r="D65" s="6">
        <f t="shared" si="3"/>
        <v>15.964523281596453</v>
      </c>
      <c r="E65" s="6">
        <f t="shared" si="3"/>
        <v>17.263427109974423</v>
      </c>
      <c r="F65" s="6">
        <f t="shared" si="3"/>
        <v>17.136329017517134</v>
      </c>
      <c r="G65" s="6">
        <f t="shared" si="3"/>
        <v>17.086641353123923</v>
      </c>
      <c r="H65" s="6">
        <f t="shared" si="3"/>
        <v>17.077798861480076</v>
      </c>
      <c r="I65" s="6">
        <f t="shared" si="3"/>
        <v>17.166212534059945</v>
      </c>
      <c r="J65" s="6">
        <f t="shared" si="3"/>
        <v>17.307692307692307</v>
      </c>
      <c r="K65" s="6">
        <f t="shared" si="3"/>
        <v>17.647058823529413</v>
      </c>
      <c r="L65" s="6">
        <f t="shared" si="3"/>
        <v>18</v>
      </c>
      <c r="M65" s="6">
        <f t="shared" si="3"/>
        <v>17.647058823529413</v>
      </c>
      <c r="N65" s="6">
        <f t="shared" si="3"/>
        <v>18.970588235294116</v>
      </c>
    </row>
    <row r="66" spans="2:14" x14ac:dyDescent="0.25">
      <c r="B66" s="2">
        <v>1400</v>
      </c>
      <c r="C66" s="6">
        <f t="shared" ref="C66:N66" si="4">(C$35*0.45)/C40</f>
        <v>15.877016129032258</v>
      </c>
      <c r="D66" s="6">
        <f t="shared" si="4"/>
        <v>15.964523281596453</v>
      </c>
      <c r="E66" s="6">
        <f t="shared" si="4"/>
        <v>17.337328767123289</v>
      </c>
      <c r="F66" s="6">
        <f t="shared" si="4"/>
        <v>17.347725520431766</v>
      </c>
      <c r="G66" s="6">
        <f t="shared" si="4"/>
        <v>15</v>
      </c>
      <c r="H66" s="6">
        <f t="shared" si="4"/>
        <v>15</v>
      </c>
      <c r="I66" s="6">
        <f t="shared" si="4"/>
        <v>17.543859649122808</v>
      </c>
      <c r="J66" s="6">
        <f t="shared" si="4"/>
        <v>17.532467532467532</v>
      </c>
      <c r="K66" s="6">
        <f t="shared" si="4"/>
        <v>17.603911980440099</v>
      </c>
      <c r="L66" s="6">
        <f t="shared" si="4"/>
        <v>17.704918032786885</v>
      </c>
      <c r="M66" s="6">
        <f t="shared" si="4"/>
        <v>17.647058823529413</v>
      </c>
      <c r="N66" s="6">
        <f t="shared" si="4"/>
        <v>18.970588235294116</v>
      </c>
    </row>
    <row r="67" spans="2:14" x14ac:dyDescent="0.25">
      <c r="B67" s="2">
        <v>1500</v>
      </c>
      <c r="C67" s="6">
        <f t="shared" ref="C67:N67" si="5">(C$35*0.45)/C41</f>
        <v>15.877016129032258</v>
      </c>
      <c r="D67" s="6">
        <f t="shared" si="5"/>
        <v>15.964523281596453</v>
      </c>
      <c r="E67" s="6">
        <f t="shared" si="5"/>
        <v>17.562879444926281</v>
      </c>
      <c r="F67" s="6">
        <f t="shared" si="5"/>
        <v>17.408123791102515</v>
      </c>
      <c r="G67" s="6">
        <f t="shared" si="5"/>
        <v>15</v>
      </c>
      <c r="H67" s="6">
        <f t="shared" si="5"/>
        <v>15</v>
      </c>
      <c r="I67" s="6">
        <f t="shared" si="5"/>
        <v>15</v>
      </c>
      <c r="J67" s="6">
        <f t="shared" si="5"/>
        <v>15</v>
      </c>
      <c r="K67" s="6">
        <f t="shared" si="5"/>
        <v>17.733990147783249</v>
      </c>
      <c r="L67" s="6">
        <f t="shared" si="5"/>
        <v>17.559072187296771</v>
      </c>
      <c r="M67" s="6">
        <f t="shared" si="5"/>
        <v>17.647058823529413</v>
      </c>
      <c r="N67" s="6">
        <f t="shared" si="5"/>
        <v>18.970588235294116</v>
      </c>
    </row>
    <row r="68" spans="2:14" x14ac:dyDescent="0.25">
      <c r="B68" s="2">
        <v>1600</v>
      </c>
      <c r="C68" s="6">
        <f t="shared" ref="C68:N68" si="6">(C$35*0.45)/C42</f>
        <v>15.941295546558703</v>
      </c>
      <c r="D68" s="6">
        <f t="shared" si="6"/>
        <v>16.035634743875278</v>
      </c>
      <c r="E68" s="6">
        <f t="shared" si="6"/>
        <v>17.562879444926281</v>
      </c>
      <c r="F68" s="6">
        <f t="shared" si="6"/>
        <v>17.97842588893328</v>
      </c>
      <c r="G68" s="6">
        <f t="shared" si="6"/>
        <v>18.026219956300071</v>
      </c>
      <c r="H68" s="6">
        <f t="shared" si="6"/>
        <v>15</v>
      </c>
      <c r="I68" s="6">
        <f t="shared" si="6"/>
        <v>15</v>
      </c>
      <c r="J68" s="6">
        <f t="shared" si="6"/>
        <v>15</v>
      </c>
      <c r="K68" s="6">
        <f t="shared" si="6"/>
        <v>15</v>
      </c>
      <c r="L68" s="6">
        <f t="shared" si="6"/>
        <v>15</v>
      </c>
      <c r="M68" s="6">
        <f t="shared" si="6"/>
        <v>18</v>
      </c>
      <c r="N68" s="6">
        <f t="shared" si="6"/>
        <v>19.350000000000001</v>
      </c>
    </row>
    <row r="69" spans="2:14" x14ac:dyDescent="0.25">
      <c r="B69" s="2">
        <v>1700</v>
      </c>
      <c r="C69" s="6">
        <f t="shared" ref="C69:N69" si="7">(C$35*0.45)/C43</f>
        <v>15.726410384423364</v>
      </c>
      <c r="D69" s="6">
        <f t="shared" si="7"/>
        <v>15.817223198594023</v>
      </c>
      <c r="E69" s="6">
        <f t="shared" si="7"/>
        <v>17.509727626459146</v>
      </c>
      <c r="F69" s="6">
        <f t="shared" si="7"/>
        <v>18.086816720257236</v>
      </c>
      <c r="G69" s="6">
        <f t="shared" si="7"/>
        <v>18.198529411764707</v>
      </c>
      <c r="H69" s="6">
        <f t="shared" si="7"/>
        <v>18.163471241170534</v>
      </c>
      <c r="I69" s="6">
        <f t="shared" si="7"/>
        <v>18.584070796460178</v>
      </c>
      <c r="J69" s="6">
        <f t="shared" si="7"/>
        <v>15</v>
      </c>
      <c r="K69" s="6">
        <f t="shared" si="7"/>
        <v>15</v>
      </c>
      <c r="L69" s="6">
        <f t="shared" si="7"/>
        <v>15</v>
      </c>
      <c r="M69" s="6">
        <f t="shared" si="7"/>
        <v>15</v>
      </c>
      <c r="N69" s="6">
        <f t="shared" si="7"/>
        <v>19.350000000000001</v>
      </c>
    </row>
    <row r="70" spans="2:14" x14ac:dyDescent="0.25">
      <c r="B70" s="2">
        <v>1800</v>
      </c>
      <c r="C70" s="6">
        <f t="shared" ref="C70:N70" si="8">(C$35*0.45)/C44</f>
        <v>16.120777891504606</v>
      </c>
      <c r="D70" s="6">
        <f t="shared" si="8"/>
        <v>16.216216216216218</v>
      </c>
      <c r="E70" s="6">
        <f t="shared" si="8"/>
        <v>17.555266579973992</v>
      </c>
      <c r="F70" s="6">
        <f t="shared" si="8"/>
        <v>18.167137666532096</v>
      </c>
      <c r="G70" s="6">
        <f t="shared" si="8"/>
        <v>18.23876197494473</v>
      </c>
      <c r="H70" s="6">
        <f t="shared" si="8"/>
        <v>18.392370572207085</v>
      </c>
      <c r="I70" s="6">
        <f t="shared" si="8"/>
        <v>18.766756032171582</v>
      </c>
      <c r="J70" s="6">
        <f t="shared" si="8"/>
        <v>18.912860745306808</v>
      </c>
      <c r="K70" s="6">
        <f t="shared" si="8"/>
        <v>18.907563025210084</v>
      </c>
      <c r="L70" s="6">
        <f t="shared" si="8"/>
        <v>15</v>
      </c>
      <c r="M70" s="6">
        <f t="shared" si="8"/>
        <v>15</v>
      </c>
      <c r="N70" s="6">
        <f t="shared" si="8"/>
        <v>16.125</v>
      </c>
    </row>
    <row r="71" spans="2:14" x14ac:dyDescent="0.25">
      <c r="B71" s="2">
        <v>2000</v>
      </c>
      <c r="C71" s="6">
        <f t="shared" ref="C71:N71" si="9">(C$35*0.45)/C45</f>
        <v>15.765765765765765</v>
      </c>
      <c r="D71" s="6">
        <f t="shared" si="9"/>
        <v>15.852047556142669</v>
      </c>
      <c r="E71" s="6">
        <f t="shared" si="9"/>
        <v>17.337328767123289</v>
      </c>
      <c r="F71" s="6">
        <f t="shared" si="9"/>
        <v>18.152480839048003</v>
      </c>
      <c r="G71" s="6">
        <f t="shared" si="9"/>
        <v>18.279172821270311</v>
      </c>
      <c r="H71" s="6">
        <f t="shared" si="9"/>
        <v>18.455228981544771</v>
      </c>
      <c r="I71" s="6">
        <f t="shared" si="9"/>
        <v>19.160583941605839</v>
      </c>
      <c r="J71" s="6">
        <f t="shared" si="9"/>
        <v>19.708029197080293</v>
      </c>
      <c r="K71" s="6">
        <f t="shared" si="9"/>
        <v>19.807427785419531</v>
      </c>
      <c r="L71" s="6">
        <f t="shared" si="9"/>
        <v>18.698060941828256</v>
      </c>
      <c r="M71" s="6">
        <f t="shared" si="9"/>
        <v>15</v>
      </c>
      <c r="N71" s="6">
        <f t="shared" si="9"/>
        <v>14.884615384615385</v>
      </c>
    </row>
    <row r="72" spans="2:14" x14ac:dyDescent="0.25">
      <c r="B72" s="2">
        <v>2247</v>
      </c>
      <c r="C72" s="6">
        <f t="shared" ref="C72:N72" si="10">(C$35*0.45)/C46</f>
        <v>15.679442508710801</v>
      </c>
      <c r="D72" s="6">
        <f t="shared" si="10"/>
        <v>15.768725361366624</v>
      </c>
      <c r="E72" s="6">
        <f t="shared" si="10"/>
        <v>16.557645134914146</v>
      </c>
      <c r="F72" s="6">
        <f t="shared" si="10"/>
        <v>17.557549746390947</v>
      </c>
      <c r="G72" s="6">
        <f t="shared" si="10"/>
        <v>17.850703209520375</v>
      </c>
      <c r="H72" s="6">
        <f t="shared" si="10"/>
        <v>18.194070080862534</v>
      </c>
      <c r="I72" s="6">
        <f t="shared" si="10"/>
        <v>19.09090909090909</v>
      </c>
      <c r="J72" s="6">
        <f t="shared" si="10"/>
        <v>19.742614799649022</v>
      </c>
      <c r="K72" s="6">
        <f t="shared" si="10"/>
        <v>19.950124688279299</v>
      </c>
      <c r="L72" s="6">
        <f t="shared" si="10"/>
        <v>18.633540372670808</v>
      </c>
      <c r="M72" s="6">
        <f t="shared" si="10"/>
        <v>18</v>
      </c>
      <c r="N72" s="6">
        <f t="shared" si="10"/>
        <v>14.884615384615385</v>
      </c>
    </row>
    <row r="73" spans="2:14" x14ac:dyDescent="0.25">
      <c r="B73" s="2">
        <v>2499</v>
      </c>
      <c r="C73" s="6">
        <f t="shared" ref="C73:N73" si="11">(C$35*0.45)/C47</f>
        <v>15.64828614008942</v>
      </c>
      <c r="D73" s="6">
        <f t="shared" si="11"/>
        <v>15.796401930671347</v>
      </c>
      <c r="E73" s="6">
        <f t="shared" si="11"/>
        <v>16.225961538461537</v>
      </c>
      <c r="F73" s="6">
        <f t="shared" si="11"/>
        <v>17.090770983668818</v>
      </c>
      <c r="G73" s="6">
        <f t="shared" si="11"/>
        <v>17.41118536756947</v>
      </c>
      <c r="H73" s="6">
        <f t="shared" si="11"/>
        <v>17.763157894736842</v>
      </c>
      <c r="I73" s="6">
        <f t="shared" si="11"/>
        <v>18.918918918918919</v>
      </c>
      <c r="J73" s="6">
        <f t="shared" si="11"/>
        <v>19.31330472103004</v>
      </c>
      <c r="K73" s="6">
        <f t="shared" si="11"/>
        <v>19.401778496362166</v>
      </c>
      <c r="L73" s="6">
        <f t="shared" si="11"/>
        <v>18.837209302325583</v>
      </c>
      <c r="M73" s="6">
        <f t="shared" si="11"/>
        <v>18</v>
      </c>
      <c r="N73" s="6">
        <f t="shared" si="11"/>
        <v>14.884615384615385</v>
      </c>
    </row>
    <row r="74" spans="2:14" x14ac:dyDescent="0.25">
      <c r="B74" s="2">
        <v>3003</v>
      </c>
      <c r="C74" s="6">
        <f t="shared" ref="C74:N74" si="12">(C$35*0.45)/C48</f>
        <v>15.380859375</v>
      </c>
      <c r="D74" s="6">
        <f t="shared" si="12"/>
        <v>15.734265734265735</v>
      </c>
      <c r="E74" s="6">
        <f t="shared" si="12"/>
        <v>16.271595018079548</v>
      </c>
      <c r="F74" s="6">
        <f t="shared" si="12"/>
        <v>16.866566716641678</v>
      </c>
      <c r="G74" s="6">
        <f t="shared" si="12"/>
        <v>17.110266159695819</v>
      </c>
      <c r="H74" s="6">
        <f t="shared" si="12"/>
        <v>17.419354838709676</v>
      </c>
      <c r="I74" s="6">
        <f t="shared" si="12"/>
        <v>18.75</v>
      </c>
      <c r="J74" s="6">
        <f t="shared" si="12"/>
        <v>18.982002249718786</v>
      </c>
      <c r="K74" s="6">
        <f t="shared" si="12"/>
        <v>18.997361477572561</v>
      </c>
      <c r="L74" s="6">
        <f t="shared" si="12"/>
        <v>18.837209302325583</v>
      </c>
      <c r="M74" s="6">
        <f t="shared" si="12"/>
        <v>15</v>
      </c>
      <c r="N74" s="6">
        <f t="shared" si="12"/>
        <v>14.884615384615385</v>
      </c>
    </row>
    <row r="75" spans="2:14" x14ac:dyDescent="0.25">
      <c r="B75" s="2">
        <v>3507</v>
      </c>
      <c r="C75" s="6">
        <f t="shared" ref="C75:N75" si="13">(C$35*0.45)/C49</f>
        <v>15.594059405940595</v>
      </c>
      <c r="D75" s="6">
        <f t="shared" si="13"/>
        <v>16.092981671881983</v>
      </c>
      <c r="E75" s="6">
        <f t="shared" si="13"/>
        <v>16.680395387149918</v>
      </c>
      <c r="F75" s="6">
        <f t="shared" si="13"/>
        <v>17.084282460136674</v>
      </c>
      <c r="G75" s="6">
        <f t="shared" si="13"/>
        <v>17.405063291139239</v>
      </c>
      <c r="H75" s="6">
        <f t="shared" si="13"/>
        <v>17.419354838709676</v>
      </c>
      <c r="I75" s="6">
        <f t="shared" si="13"/>
        <v>18.192318798729424</v>
      </c>
      <c r="J75" s="6">
        <f t="shared" si="13"/>
        <v>18.140284869658693</v>
      </c>
      <c r="K75" s="6">
        <f t="shared" si="13"/>
        <v>17.910447761194028</v>
      </c>
      <c r="L75" s="6">
        <f t="shared" si="13"/>
        <v>18.71101871101871</v>
      </c>
      <c r="M75" s="6">
        <f t="shared" si="13"/>
        <v>15</v>
      </c>
      <c r="N75" s="6">
        <f t="shared" si="13"/>
        <v>14.884615384615385</v>
      </c>
    </row>
    <row r="76" spans="2:14" x14ac:dyDescent="0.25">
      <c r="B76" s="2">
        <v>3984</v>
      </c>
      <c r="C76" s="6">
        <f t="shared" ref="C76:N76" si="14">(C$35*0.45)/C50</f>
        <v>16.304347826086957</v>
      </c>
      <c r="D76" s="6">
        <f t="shared" si="14"/>
        <v>16.941176470588236</v>
      </c>
      <c r="E76" s="6">
        <f t="shared" si="14"/>
        <v>17.547660311958406</v>
      </c>
      <c r="F76" s="6">
        <f t="shared" si="14"/>
        <v>18</v>
      </c>
      <c r="G76" s="6">
        <f t="shared" si="14"/>
        <v>18.245484703280503</v>
      </c>
      <c r="H76" s="6">
        <f t="shared" si="14"/>
        <v>18</v>
      </c>
      <c r="I76" s="6">
        <f t="shared" si="14"/>
        <v>17.969195664575015</v>
      </c>
      <c r="J76" s="6">
        <f t="shared" si="14"/>
        <v>17.596454640250261</v>
      </c>
      <c r="K76" s="6">
        <f t="shared" si="14"/>
        <v>17.668711656441719</v>
      </c>
      <c r="L76" s="6">
        <f t="shared" si="14"/>
        <v>18.510054844606948</v>
      </c>
      <c r="M76" s="6">
        <f t="shared" si="14"/>
        <v>15</v>
      </c>
      <c r="N76" s="6">
        <f t="shared" si="14"/>
        <v>14.884615384615385</v>
      </c>
    </row>
    <row r="77" spans="2:14" x14ac:dyDescent="0.25">
      <c r="B77" s="2">
        <v>5355</v>
      </c>
      <c r="C77" s="6">
        <f t="shared" ref="C77:N77" si="15">(C$35*0.45)/C51</f>
        <v>22.37215909090909</v>
      </c>
      <c r="D77" s="6">
        <f t="shared" si="15"/>
        <v>22.5</v>
      </c>
      <c r="E77" s="6">
        <f t="shared" si="15"/>
        <v>21.315789473684209</v>
      </c>
      <c r="F77" s="6">
        <f t="shared" si="15"/>
        <v>21.951219512195124</v>
      </c>
      <c r="G77" s="6">
        <f t="shared" si="15"/>
        <v>20.625</v>
      </c>
      <c r="H77" s="6">
        <f t="shared" si="15"/>
        <v>19.285714285714285</v>
      </c>
      <c r="I77" s="6">
        <f t="shared" si="15"/>
        <v>16.8</v>
      </c>
      <c r="J77" s="6">
        <f t="shared" si="15"/>
        <v>16.071428571428573</v>
      </c>
      <c r="K77" s="6">
        <f t="shared" si="15"/>
        <v>16.363636363636363</v>
      </c>
      <c r="L77" s="6">
        <f t="shared" si="15"/>
        <v>18</v>
      </c>
      <c r="M77" s="6">
        <f t="shared" si="15"/>
        <v>15</v>
      </c>
      <c r="N77" s="6">
        <f t="shared" si="15"/>
        <v>16.125</v>
      </c>
    </row>
  </sheetData>
  <mergeCells count="1">
    <mergeCell ref="G32:N3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</dc:creator>
  <cp:lastModifiedBy>moongen</cp:lastModifiedBy>
  <dcterms:created xsi:type="dcterms:W3CDTF">2016-01-17T13:46:27Z</dcterms:created>
  <dcterms:modified xsi:type="dcterms:W3CDTF">2016-02-05T16:19:40Z</dcterms:modified>
</cp:coreProperties>
</file>