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gui diag\Desktop\REPROG\"/>
    </mc:Choice>
  </mc:AlternateContent>
  <bookViews>
    <workbookView xWindow="0" yWindow="0" windowWidth="20490" windowHeight="77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<sst xmlns="http://schemas.openxmlformats.org/spreadsheetml/2006/main" count="6" uniqueCount="6">
  <si>
    <t>map</t>
  </si>
  <si>
    <t>maf</t>
  </si>
  <si>
    <t>smoke maf</t>
  </si>
  <si>
    <t>afr smoke maf</t>
  </si>
  <si>
    <t xml:space="preserve">afr premiere conversion smoke maf/map </t>
  </si>
  <si>
    <t xml:space="preserve">smoke map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</si>
</sst>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43" workbookViewId="0">
      <selection activeCell="P59" sqref="P59"/>
    </sheetView>
  </sheetViews>
  <sheetFormatPr baseColWidth="10" defaultRowHeight="15" x14ac:dyDescent="0.25"/>
  <sheetData>
    <row r="1" spans="1:14" x14ac:dyDescent="0.25">
      <c r="A1" s="1">
        <v>900</v>
      </c>
      <c r="B1" s="1">
        <v>1000</v>
      </c>
      <c r="C1" s="1">
        <v>1100</v>
      </c>
      <c r="D1" s="1">
        <v>1200</v>
      </c>
      <c r="E1" s="1">
        <v>1300</v>
      </c>
      <c r="F1" s="1">
        <v>1500</v>
      </c>
      <c r="G1" s="1">
        <v>1600</v>
      </c>
      <c r="H1" s="1">
        <v>1700</v>
      </c>
      <c r="I1" s="1">
        <v>1900</v>
      </c>
      <c r="J1" s="1">
        <v>2100</v>
      </c>
      <c r="K1" s="1">
        <v>2300</v>
      </c>
      <c r="L1" s="1">
        <v>2600</v>
      </c>
      <c r="M1" s="1">
        <v>2700</v>
      </c>
      <c r="N1" s="4" t="s">
        <v>0</v>
      </c>
    </row>
    <row r="2" spans="1:14" x14ac:dyDescent="0.25">
      <c r="A2" s="2">
        <f>A1*0.45</f>
        <v>405</v>
      </c>
      <c r="B2" s="2">
        <f t="shared" ref="B2:M2" si="0">B1*0.45</f>
        <v>450</v>
      </c>
      <c r="C2" s="2">
        <f t="shared" si="0"/>
        <v>495</v>
      </c>
      <c r="D2" s="2">
        <f t="shared" si="0"/>
        <v>540</v>
      </c>
      <c r="E2" s="2">
        <f t="shared" si="0"/>
        <v>585</v>
      </c>
      <c r="F2" s="2">
        <f t="shared" si="0"/>
        <v>675</v>
      </c>
      <c r="G2" s="2">
        <f t="shared" si="0"/>
        <v>720</v>
      </c>
      <c r="H2" s="2">
        <f t="shared" si="0"/>
        <v>765</v>
      </c>
      <c r="I2" s="2">
        <f t="shared" si="0"/>
        <v>855</v>
      </c>
      <c r="J2" s="2">
        <f t="shared" si="0"/>
        <v>945</v>
      </c>
      <c r="K2" s="2">
        <f t="shared" si="0"/>
        <v>1035</v>
      </c>
      <c r="L2" s="2">
        <f t="shared" si="0"/>
        <v>1170</v>
      </c>
      <c r="M2" s="2">
        <f t="shared" si="0"/>
        <v>1215</v>
      </c>
      <c r="N2" s="4" t="s">
        <v>1</v>
      </c>
    </row>
    <row r="5" spans="1:14" x14ac:dyDescent="0.25">
      <c r="D5" s="6" t="s">
        <v>3</v>
      </c>
      <c r="E5" s="6"/>
      <c r="F5" s="6"/>
      <c r="G5" s="6"/>
      <c r="H5" s="6"/>
      <c r="I5" s="6"/>
    </row>
    <row r="6" spans="1:14" x14ac:dyDescent="0.25">
      <c r="B6" s="2">
        <v>405</v>
      </c>
      <c r="C6" s="2">
        <v>450</v>
      </c>
      <c r="D6" s="2">
        <v>495</v>
      </c>
      <c r="E6" s="2">
        <v>540</v>
      </c>
      <c r="F6" s="2">
        <v>585</v>
      </c>
      <c r="G6" s="2">
        <v>675</v>
      </c>
      <c r="H6" s="2">
        <v>720</v>
      </c>
      <c r="I6" s="2">
        <v>765</v>
      </c>
      <c r="J6" s="2">
        <v>855</v>
      </c>
      <c r="K6" s="2">
        <v>945</v>
      </c>
      <c r="L6" s="2">
        <v>1035</v>
      </c>
      <c r="M6" s="2">
        <v>1170</v>
      </c>
      <c r="N6" s="2">
        <v>1215</v>
      </c>
    </row>
    <row r="7" spans="1:14" x14ac:dyDescent="0.25">
      <c r="A7" s="2">
        <v>861</v>
      </c>
      <c r="B7" s="3">
        <v>15.065913370998116</v>
      </c>
      <c r="C7" s="3">
        <v>15.873015873015872</v>
      </c>
      <c r="D7" s="3">
        <v>16.738768718801996</v>
      </c>
      <c r="E7" s="3">
        <v>17.1875</v>
      </c>
      <c r="F7" s="3">
        <v>18.46153846153846</v>
      </c>
      <c r="G7" s="3">
        <v>20</v>
      </c>
      <c r="H7" s="3">
        <v>21.53846153846154</v>
      </c>
      <c r="I7" s="3">
        <v>22.388059701492537</v>
      </c>
      <c r="J7" s="3">
        <v>24.637681159420289</v>
      </c>
      <c r="K7" s="3">
        <v>26.056338028169016</v>
      </c>
      <c r="L7" s="3">
        <v>28.767123287671232</v>
      </c>
      <c r="M7" s="3">
        <v>30.666666666666668</v>
      </c>
      <c r="N7" s="3">
        <v>32.467532467532465</v>
      </c>
    </row>
    <row r="8" spans="1:14" x14ac:dyDescent="0.25">
      <c r="A8" s="2">
        <v>1000</v>
      </c>
      <c r="B8" s="3">
        <v>14.598540145985401</v>
      </c>
      <c r="C8" s="3">
        <v>15.437392795883362</v>
      </c>
      <c r="D8" s="3">
        <v>16.173633440514468</v>
      </c>
      <c r="E8" s="3">
        <v>16.591251885369534</v>
      </c>
      <c r="F8" s="3">
        <v>16.666666666666668</v>
      </c>
      <c r="G8" s="3">
        <v>16.883116883116884</v>
      </c>
      <c r="H8" s="3">
        <v>17.948717948717949</v>
      </c>
      <c r="I8" s="3">
        <v>18.75</v>
      </c>
      <c r="J8" s="3">
        <v>20.73170731707317</v>
      </c>
      <c r="K8" s="3">
        <v>22.023809523809526</v>
      </c>
      <c r="L8" s="3">
        <v>24.418604651162791</v>
      </c>
      <c r="M8" s="3">
        <v>26.136363636363637</v>
      </c>
      <c r="N8" s="3">
        <v>27.777777777777779</v>
      </c>
    </row>
    <row r="9" spans="1:14" x14ac:dyDescent="0.25">
      <c r="A9" s="2">
        <v>1100</v>
      </c>
      <c r="B9" s="3">
        <v>14.625228519195611</v>
      </c>
      <c r="C9" s="3">
        <v>15.463917525773196</v>
      </c>
      <c r="D9" s="3">
        <v>16.019108280254777</v>
      </c>
      <c r="E9" s="3">
        <v>16.398330351818725</v>
      </c>
      <c r="F9" s="3">
        <v>16.238159675236805</v>
      </c>
      <c r="G9" s="3">
        <v>16.439049064238745</v>
      </c>
      <c r="H9" s="3">
        <v>16.568047337278106</v>
      </c>
      <c r="I9" s="3">
        <v>17.045454545454547</v>
      </c>
      <c r="J9" s="3">
        <v>18.888888888888889</v>
      </c>
      <c r="K9" s="3">
        <v>20.108695652173914</v>
      </c>
      <c r="L9" s="3">
        <v>22.340425531914892</v>
      </c>
      <c r="M9" s="3">
        <v>23.958333333333332</v>
      </c>
      <c r="N9" s="3">
        <v>25.510204081632654</v>
      </c>
    </row>
    <row r="10" spans="1:14" x14ac:dyDescent="0.25">
      <c r="A10" s="5">
        <v>1260</v>
      </c>
      <c r="B10" s="3">
        <v>15.151515151515152</v>
      </c>
      <c r="C10" s="3">
        <v>15.901060070671377</v>
      </c>
      <c r="D10" s="3">
        <v>16.278317152103561</v>
      </c>
      <c r="E10" s="3">
        <v>16.320474777448069</v>
      </c>
      <c r="F10" s="3">
        <v>16.090104585679807</v>
      </c>
      <c r="G10" s="3">
        <v>16.290726817042607</v>
      </c>
      <c r="H10" s="3">
        <v>16.279069767441861</v>
      </c>
      <c r="I10" s="3">
        <v>16.251354279523294</v>
      </c>
      <c r="J10" s="3">
        <v>17</v>
      </c>
      <c r="K10" s="3">
        <v>17.77137367915466</v>
      </c>
      <c r="L10" s="3">
        <v>19.792648444863339</v>
      </c>
      <c r="M10" s="3">
        <v>21.276595744680851</v>
      </c>
      <c r="N10" s="3">
        <v>22.706630336058129</v>
      </c>
    </row>
    <row r="11" spans="1:14" x14ac:dyDescent="0.25">
      <c r="A11" s="5">
        <v>1491</v>
      </c>
      <c r="B11" s="3">
        <v>15.444015444015445</v>
      </c>
      <c r="C11" s="3">
        <v>16.245487364620939</v>
      </c>
      <c r="D11" s="3">
        <v>16.600660066006601</v>
      </c>
      <c r="E11" s="3">
        <v>16.521477921297688</v>
      </c>
      <c r="F11" s="3">
        <v>16.216216216216218</v>
      </c>
      <c r="G11" s="3">
        <v>16.3727959697733</v>
      </c>
      <c r="H11" s="3">
        <v>16.393442622950818</v>
      </c>
      <c r="I11" s="3">
        <v>16.268980477223426</v>
      </c>
      <c r="J11" s="3">
        <v>16.666666666666668</v>
      </c>
      <c r="K11" s="3">
        <v>16.894977168949772</v>
      </c>
      <c r="L11" s="3">
        <v>18.213356461405031</v>
      </c>
      <c r="M11" s="3">
        <v>19.947961838681699</v>
      </c>
      <c r="N11" s="3">
        <v>21.312872975277067</v>
      </c>
    </row>
    <row r="12" spans="1:14" x14ac:dyDescent="0.25">
      <c r="A12" s="5">
        <v>1743</v>
      </c>
      <c r="B12" s="3">
        <v>15.625</v>
      </c>
      <c r="C12" s="3">
        <v>16.483516483516482</v>
      </c>
      <c r="D12" s="3">
        <v>16.879194630872483</v>
      </c>
      <c r="E12" s="3">
        <v>16.809290953545233</v>
      </c>
      <c r="F12" s="3">
        <v>16.420361247947454</v>
      </c>
      <c r="G12" s="3">
        <v>16.560509554140129</v>
      </c>
      <c r="H12" s="3">
        <v>16.548463356973997</v>
      </c>
      <c r="I12" s="3">
        <v>16.393442622950818</v>
      </c>
      <c r="J12" s="3">
        <v>16.585365853658537</v>
      </c>
      <c r="K12" s="3">
        <v>16.818181818181817</v>
      </c>
      <c r="L12" s="3">
        <v>16.976556184316895</v>
      </c>
      <c r="M12" s="3">
        <v>18.010963194988253</v>
      </c>
      <c r="N12" s="3">
        <v>18.425707547169811</v>
      </c>
    </row>
    <row r="13" spans="1:14" x14ac:dyDescent="0.25">
      <c r="A13" s="5">
        <v>1995</v>
      </c>
      <c r="B13" s="3">
        <v>15.810276679841897</v>
      </c>
      <c r="C13" s="3">
        <v>16.605166051660515</v>
      </c>
      <c r="D13" s="3">
        <v>17.108843537414966</v>
      </c>
      <c r="E13" s="3">
        <v>17.128620367486764</v>
      </c>
      <c r="F13" s="3">
        <v>16.689847009735743</v>
      </c>
      <c r="G13" s="3">
        <v>16.817593790426908</v>
      </c>
      <c r="H13" s="3">
        <v>16.766467065868262</v>
      </c>
      <c r="I13" s="3">
        <v>16.666666666666668</v>
      </c>
      <c r="J13" s="3">
        <v>16.585365853658537</v>
      </c>
      <c r="K13" s="3">
        <v>16.517857142857142</v>
      </c>
      <c r="L13" s="3">
        <v>16.666666666666668</v>
      </c>
      <c r="M13" s="3">
        <v>16.522988505747129</v>
      </c>
      <c r="N13" s="3">
        <v>16.556291390728475</v>
      </c>
    </row>
    <row r="14" spans="1:14" x14ac:dyDescent="0.25">
      <c r="A14" s="5">
        <v>2247</v>
      </c>
      <c r="B14" s="3">
        <v>15.873015873015873</v>
      </c>
      <c r="C14" s="3">
        <v>16.666666666666668</v>
      </c>
      <c r="D14" s="3">
        <v>17.285223367697593</v>
      </c>
      <c r="E14" s="3">
        <v>17.29559748427673</v>
      </c>
      <c r="F14" s="3">
        <v>16.973125884016973</v>
      </c>
      <c r="G14" s="3">
        <v>17.105263157894736</v>
      </c>
      <c r="H14" s="3">
        <v>16.990291262135923</v>
      </c>
      <c r="I14" s="3">
        <v>16.519823788546255</v>
      </c>
      <c r="J14" s="3">
        <v>16.585365853658537</v>
      </c>
      <c r="K14" s="3">
        <v>16.517857142857142</v>
      </c>
      <c r="L14" s="3">
        <v>16.666666666666668</v>
      </c>
      <c r="M14" s="3">
        <v>16.522988505747129</v>
      </c>
      <c r="N14" s="3">
        <v>16.556291390728475</v>
      </c>
    </row>
    <row r="15" spans="1:14" x14ac:dyDescent="0.25">
      <c r="A15" s="5">
        <v>2499</v>
      </c>
      <c r="B15" s="3">
        <v>15.873015873015873</v>
      </c>
      <c r="C15" s="3">
        <v>16.791044776119403</v>
      </c>
      <c r="D15" s="3">
        <v>17.40484429065744</v>
      </c>
      <c r="E15" s="3">
        <v>17.39405439595193</v>
      </c>
      <c r="F15" s="3">
        <v>17.246335153779821</v>
      </c>
      <c r="G15" s="3">
        <v>17.379679144385026</v>
      </c>
      <c r="H15" s="3">
        <v>17.161068889433686</v>
      </c>
      <c r="I15" s="3">
        <v>16.519823788546255</v>
      </c>
      <c r="J15" s="3">
        <v>16.585365853658537</v>
      </c>
      <c r="K15" s="3">
        <v>16.517857142857142</v>
      </c>
      <c r="L15" s="3">
        <v>16.666666666666668</v>
      </c>
      <c r="M15" s="3">
        <v>16.522988505747129</v>
      </c>
      <c r="N15" s="3">
        <v>16.556291390728475</v>
      </c>
    </row>
    <row r="16" spans="1:14" x14ac:dyDescent="0.25">
      <c r="A16" s="5">
        <v>2751</v>
      </c>
      <c r="B16" s="3">
        <v>15.873015873015873</v>
      </c>
      <c r="C16" s="3">
        <v>16.791044776119403</v>
      </c>
      <c r="D16" s="3">
        <v>17.40484429065744</v>
      </c>
      <c r="E16" s="3">
        <v>17.628205128205128</v>
      </c>
      <c r="F16" s="3">
        <v>17.543859649122805</v>
      </c>
      <c r="G16" s="3">
        <v>17.379679144385026</v>
      </c>
      <c r="H16" s="3">
        <v>17.161068889433686</v>
      </c>
      <c r="I16" s="3">
        <v>16.519823788546255</v>
      </c>
      <c r="J16" s="3">
        <v>16.585365853658537</v>
      </c>
      <c r="K16" s="3">
        <v>16.517857142857142</v>
      </c>
      <c r="L16" s="3">
        <v>16.666666666666668</v>
      </c>
      <c r="M16" s="3">
        <v>16.522988505747129</v>
      </c>
      <c r="N16" s="3">
        <v>16.556291390728475</v>
      </c>
    </row>
    <row r="17" spans="1:14" x14ac:dyDescent="0.25">
      <c r="A17" s="5">
        <v>3003</v>
      </c>
      <c r="B17" s="3">
        <v>15.873015873015873</v>
      </c>
      <c r="C17" s="3">
        <v>16.791044776119403</v>
      </c>
      <c r="D17" s="3">
        <v>17.40484429065744</v>
      </c>
      <c r="E17" s="3">
        <v>17.628205128205128</v>
      </c>
      <c r="F17" s="3">
        <v>17.543859649122805</v>
      </c>
      <c r="G17" s="3">
        <v>17.379679144385026</v>
      </c>
      <c r="H17" s="3">
        <v>17.161068889433686</v>
      </c>
      <c r="I17" s="3">
        <v>16.519823788546255</v>
      </c>
      <c r="J17" s="3">
        <v>16.585365853658537</v>
      </c>
      <c r="K17" s="3">
        <v>16.517857142857142</v>
      </c>
      <c r="L17" s="3">
        <v>16.666666666666668</v>
      </c>
      <c r="M17" s="3">
        <v>16.522988505747129</v>
      </c>
      <c r="N17" s="3">
        <v>16.556291390728475</v>
      </c>
    </row>
    <row r="18" spans="1:14" x14ac:dyDescent="0.25">
      <c r="A18" s="5">
        <v>3255</v>
      </c>
      <c r="B18" s="3">
        <v>15.873015873015873</v>
      </c>
      <c r="C18" s="3">
        <v>16.791044776119403</v>
      </c>
      <c r="D18" s="3">
        <v>17.40484429065744</v>
      </c>
      <c r="E18" s="3">
        <v>17.628205128205128</v>
      </c>
      <c r="F18" s="3">
        <v>17.543859649122805</v>
      </c>
      <c r="G18" s="3">
        <v>17.379679144385026</v>
      </c>
      <c r="H18" s="3">
        <v>17.161068889433686</v>
      </c>
      <c r="I18" s="3">
        <v>16.519823788546255</v>
      </c>
      <c r="J18" s="3">
        <v>16.585365853658537</v>
      </c>
      <c r="K18" s="3">
        <v>16.517857142857142</v>
      </c>
      <c r="L18" s="3">
        <v>16.666666666666668</v>
      </c>
      <c r="M18" s="3">
        <v>16.522988505747129</v>
      </c>
      <c r="N18" s="3">
        <v>16.556291390728475</v>
      </c>
    </row>
    <row r="19" spans="1:14" x14ac:dyDescent="0.25">
      <c r="A19" s="5">
        <v>3507</v>
      </c>
      <c r="B19" s="3">
        <v>15.810276679841897</v>
      </c>
      <c r="C19" s="3">
        <v>16.791044776119403</v>
      </c>
      <c r="D19" s="3">
        <v>17.495652173913044</v>
      </c>
      <c r="E19" s="3">
        <v>17.656500802568218</v>
      </c>
      <c r="F19" s="3">
        <v>17.518248175182482</v>
      </c>
      <c r="G19" s="3">
        <v>17.402945113788487</v>
      </c>
      <c r="H19" s="3">
        <v>17.161068889433686</v>
      </c>
      <c r="I19" s="3">
        <v>16.519823788546255</v>
      </c>
      <c r="J19" s="3">
        <v>16.585365853658537</v>
      </c>
      <c r="K19" s="3">
        <v>16.517857142857142</v>
      </c>
      <c r="L19" s="3">
        <v>16.666666666666668</v>
      </c>
      <c r="M19" s="3">
        <v>16.428571428571427</v>
      </c>
      <c r="N19" s="3">
        <v>16.556291390728475</v>
      </c>
    </row>
    <row r="20" spans="1:14" x14ac:dyDescent="0.25">
      <c r="A20" s="5">
        <v>3759</v>
      </c>
      <c r="B20" s="3">
        <v>15.810276679841897</v>
      </c>
      <c r="C20" s="3">
        <v>16.791044776119403</v>
      </c>
      <c r="D20" s="3">
        <v>17.495652173913044</v>
      </c>
      <c r="E20" s="3">
        <v>17.656500802568218</v>
      </c>
      <c r="F20" s="3">
        <v>17.518248175182482</v>
      </c>
      <c r="G20" s="3">
        <v>17.402945113788487</v>
      </c>
      <c r="H20" s="3">
        <v>17.161068889433686</v>
      </c>
      <c r="I20" s="3">
        <v>16.519823788546255</v>
      </c>
      <c r="J20" s="3">
        <v>16.585365853658537</v>
      </c>
      <c r="K20" s="3">
        <v>16.517857142857142</v>
      </c>
      <c r="L20" s="3">
        <v>16.666666666666668</v>
      </c>
      <c r="M20" s="3">
        <v>16.428571428571427</v>
      </c>
      <c r="N20" s="3">
        <v>16.556291390728475</v>
      </c>
    </row>
    <row r="21" spans="1:14" x14ac:dyDescent="0.25">
      <c r="A21" s="5">
        <v>4242</v>
      </c>
      <c r="B21" s="3">
        <v>15.873015873015873</v>
      </c>
      <c r="C21" s="3">
        <v>16.791044776119403</v>
      </c>
      <c r="D21" s="3">
        <v>17.618213660245182</v>
      </c>
      <c r="E21" s="3">
        <v>17.915309446254071</v>
      </c>
      <c r="F21" s="3">
        <v>17.699115044247787</v>
      </c>
      <c r="G21" s="3">
        <v>17.639077340569877</v>
      </c>
      <c r="H21" s="3">
        <v>17.326732673267326</v>
      </c>
      <c r="I21" s="3">
        <v>16.778523489932883</v>
      </c>
      <c r="J21" s="3">
        <v>16.932270916334659</v>
      </c>
      <c r="K21" s="3">
        <v>16.517857142857142</v>
      </c>
      <c r="L21" s="3">
        <v>16.666666666666668</v>
      </c>
      <c r="M21" s="3">
        <v>16.428571428571427</v>
      </c>
      <c r="N21" s="3">
        <v>16.556291390728475</v>
      </c>
    </row>
    <row r="22" spans="1:14" x14ac:dyDescent="0.25">
      <c r="A22" s="2">
        <v>5355</v>
      </c>
      <c r="B22" s="3">
        <v>20.253164556962027</v>
      </c>
      <c r="C22" s="3">
        <v>21.176470588235293</v>
      </c>
      <c r="D22" s="3">
        <v>21.822125813449023</v>
      </c>
      <c r="E22" s="3">
        <v>21.956087824351297</v>
      </c>
      <c r="F22" s="3">
        <v>21.352313167259787</v>
      </c>
      <c r="G22" s="3">
        <v>20.90032154340836</v>
      </c>
      <c r="H22" s="3">
        <v>20.120724346076461</v>
      </c>
      <c r="I22" s="3">
        <v>19.685039370078741</v>
      </c>
      <c r="J22" s="3">
        <v>20.432692307692307</v>
      </c>
      <c r="K22" s="3">
        <v>19.786096256684491</v>
      </c>
      <c r="L22" s="3">
        <v>20.487804878048781</v>
      </c>
      <c r="M22" s="3">
        <v>22.009569377990431</v>
      </c>
      <c r="N22" s="3">
        <v>23.474178403755868</v>
      </c>
    </row>
    <row r="24" spans="1:14" x14ac:dyDescent="0.25">
      <c r="E24" s="7" t="s">
        <v>2</v>
      </c>
      <c r="F24" s="7"/>
      <c r="G24" s="7"/>
      <c r="H24" s="7"/>
      <c r="I24" s="7"/>
    </row>
    <row r="25" spans="1:14" x14ac:dyDescent="0.25">
      <c r="B25" s="3">
        <v>400</v>
      </c>
      <c r="C25" s="3">
        <v>450</v>
      </c>
      <c r="D25" s="3">
        <v>503</v>
      </c>
      <c r="E25" s="3">
        <v>550</v>
      </c>
      <c r="F25" s="3">
        <v>600</v>
      </c>
      <c r="G25" s="3">
        <v>650</v>
      </c>
      <c r="H25" s="3">
        <v>700</v>
      </c>
      <c r="I25" s="3">
        <v>750</v>
      </c>
      <c r="J25" s="3">
        <v>850</v>
      </c>
      <c r="K25" s="3">
        <v>925</v>
      </c>
      <c r="L25" s="3">
        <v>1050</v>
      </c>
      <c r="M25" s="3">
        <v>1150</v>
      </c>
      <c r="N25" s="3">
        <v>1250</v>
      </c>
    </row>
    <row r="26" spans="1:14" x14ac:dyDescent="0.25">
      <c r="A26" s="2">
        <v>861</v>
      </c>
      <c r="B26" s="3">
        <f>SUM(400/B7)</f>
        <v>26.55</v>
      </c>
      <c r="C26" s="3">
        <f>SUM(450/C7)</f>
        <v>28.35</v>
      </c>
      <c r="D26" s="3">
        <f>SUM(503/D7)</f>
        <v>30.05</v>
      </c>
      <c r="E26" s="3">
        <f>SUM(550/E7)</f>
        <v>32</v>
      </c>
      <c r="F26" s="3">
        <f>600/F7</f>
        <v>32.5</v>
      </c>
      <c r="G26" s="3">
        <f>650/G7</f>
        <v>32.5</v>
      </c>
      <c r="H26" s="3">
        <f>700/H7</f>
        <v>32.5</v>
      </c>
      <c r="I26" s="3">
        <f>750/I7</f>
        <v>33.5</v>
      </c>
      <c r="J26" s="3">
        <f>850/J7</f>
        <v>34.5</v>
      </c>
      <c r="K26" s="3">
        <f>925/K7</f>
        <v>35.5</v>
      </c>
      <c r="L26" s="3">
        <f>1050/L7</f>
        <v>36.5</v>
      </c>
      <c r="M26" s="3">
        <f>1150/M7</f>
        <v>37.5</v>
      </c>
      <c r="N26" s="3">
        <f>1250/N7</f>
        <v>38.5</v>
      </c>
    </row>
    <row r="27" spans="1:14" x14ac:dyDescent="0.25">
      <c r="A27" s="2">
        <v>1000</v>
      </c>
      <c r="B27" s="3">
        <f t="shared" ref="B27:B41" si="1">SUM(400/B8)</f>
        <v>27.4</v>
      </c>
      <c r="C27" s="3">
        <f t="shared" ref="C27:C41" si="2">SUM(450/C8)</f>
        <v>29.15</v>
      </c>
      <c r="D27" s="3">
        <f t="shared" ref="D27:D41" si="3">SUM(503/D8)</f>
        <v>31.1</v>
      </c>
      <c r="E27" s="3">
        <f t="shared" ref="E27:E41" si="4">SUM(550/E8)</f>
        <v>33.15</v>
      </c>
      <c r="F27" s="3">
        <f t="shared" ref="F27:F41" si="5">600/F8</f>
        <v>36</v>
      </c>
      <c r="G27" s="3">
        <f t="shared" ref="G27:G41" si="6">650/G8</f>
        <v>38.5</v>
      </c>
      <c r="H27" s="3">
        <f t="shared" ref="H27:H41" si="7">700/H8</f>
        <v>39</v>
      </c>
      <c r="I27" s="3">
        <f t="shared" ref="I27:I41" si="8">750/I8</f>
        <v>40</v>
      </c>
      <c r="J27" s="3">
        <f t="shared" ref="J27:J41" si="9">850/J8</f>
        <v>41</v>
      </c>
      <c r="K27" s="3">
        <f t="shared" ref="K27:K41" si="10">925/K8</f>
        <v>42</v>
      </c>
      <c r="L27" s="3">
        <f t="shared" ref="L27:L41" si="11">1050/L8</f>
        <v>43</v>
      </c>
      <c r="M27" s="3">
        <f t="shared" ref="M27:M41" si="12">1150/M8</f>
        <v>44</v>
      </c>
      <c r="N27" s="3">
        <f t="shared" ref="N27:N41" si="13">1250/N8</f>
        <v>45</v>
      </c>
    </row>
    <row r="28" spans="1:14" x14ac:dyDescent="0.25">
      <c r="A28" s="2">
        <v>1100</v>
      </c>
      <c r="B28" s="3">
        <f t="shared" si="1"/>
        <v>27.35</v>
      </c>
      <c r="C28" s="3">
        <f t="shared" si="2"/>
        <v>29.1</v>
      </c>
      <c r="D28" s="3">
        <f t="shared" si="3"/>
        <v>31.400000000000002</v>
      </c>
      <c r="E28" s="3">
        <f t="shared" si="4"/>
        <v>33.54</v>
      </c>
      <c r="F28" s="3">
        <f t="shared" si="5"/>
        <v>36.950000000000003</v>
      </c>
      <c r="G28" s="3">
        <f t="shared" si="6"/>
        <v>39.54</v>
      </c>
      <c r="H28" s="3">
        <f t="shared" si="7"/>
        <v>42.25</v>
      </c>
      <c r="I28" s="3">
        <f t="shared" si="8"/>
        <v>44</v>
      </c>
      <c r="J28" s="3">
        <f t="shared" si="9"/>
        <v>45</v>
      </c>
      <c r="K28" s="3">
        <f t="shared" si="10"/>
        <v>46</v>
      </c>
      <c r="L28" s="3">
        <f t="shared" si="11"/>
        <v>47</v>
      </c>
      <c r="M28" s="3">
        <f t="shared" si="12"/>
        <v>48</v>
      </c>
      <c r="N28" s="3">
        <f t="shared" si="13"/>
        <v>49</v>
      </c>
    </row>
    <row r="29" spans="1:14" x14ac:dyDescent="0.25">
      <c r="A29" s="5">
        <v>1260</v>
      </c>
      <c r="B29" s="3">
        <f t="shared" si="1"/>
        <v>26.4</v>
      </c>
      <c r="C29" s="3">
        <f t="shared" si="2"/>
        <v>28.3</v>
      </c>
      <c r="D29" s="3">
        <f t="shared" si="3"/>
        <v>30.9</v>
      </c>
      <c r="E29" s="3">
        <f t="shared" si="4"/>
        <v>33.700000000000003</v>
      </c>
      <c r="F29" s="3">
        <f t="shared" si="5"/>
        <v>37.29</v>
      </c>
      <c r="G29" s="3">
        <f t="shared" si="6"/>
        <v>39.9</v>
      </c>
      <c r="H29" s="3">
        <f t="shared" si="7"/>
        <v>43</v>
      </c>
      <c r="I29" s="3">
        <f t="shared" si="8"/>
        <v>46.15</v>
      </c>
      <c r="J29" s="3">
        <f t="shared" si="9"/>
        <v>50</v>
      </c>
      <c r="K29" s="3">
        <f t="shared" si="10"/>
        <v>52.05</v>
      </c>
      <c r="L29" s="3">
        <f t="shared" si="11"/>
        <v>53.05</v>
      </c>
      <c r="M29" s="3">
        <f t="shared" si="12"/>
        <v>54.050000000000004</v>
      </c>
      <c r="N29" s="3">
        <f t="shared" si="13"/>
        <v>55.05</v>
      </c>
    </row>
    <row r="30" spans="1:14" x14ac:dyDescent="0.25">
      <c r="A30" s="5">
        <v>1491</v>
      </c>
      <c r="B30" s="3">
        <f t="shared" si="1"/>
        <v>25.9</v>
      </c>
      <c r="C30" s="3">
        <f t="shared" si="2"/>
        <v>27.7</v>
      </c>
      <c r="D30" s="3">
        <f t="shared" si="3"/>
        <v>30.3</v>
      </c>
      <c r="E30" s="3">
        <f t="shared" si="4"/>
        <v>33.29</v>
      </c>
      <c r="F30" s="3">
        <f t="shared" si="5"/>
        <v>37</v>
      </c>
      <c r="G30" s="3">
        <f t="shared" si="6"/>
        <v>39.700000000000003</v>
      </c>
      <c r="H30" s="3">
        <f t="shared" si="7"/>
        <v>42.7</v>
      </c>
      <c r="I30" s="3">
        <f t="shared" si="8"/>
        <v>46.1</v>
      </c>
      <c r="J30" s="3">
        <f t="shared" si="9"/>
        <v>50.999999999999993</v>
      </c>
      <c r="K30" s="3">
        <f t="shared" si="10"/>
        <v>54.75</v>
      </c>
      <c r="L30" s="3">
        <f t="shared" si="11"/>
        <v>57.65</v>
      </c>
      <c r="M30" s="3">
        <f t="shared" si="12"/>
        <v>57.65</v>
      </c>
      <c r="N30" s="3">
        <f t="shared" si="13"/>
        <v>58.65</v>
      </c>
    </row>
    <row r="31" spans="1:14" x14ac:dyDescent="0.25">
      <c r="A31" s="5">
        <v>1743</v>
      </c>
      <c r="B31" s="3">
        <f t="shared" si="1"/>
        <v>25.6</v>
      </c>
      <c r="C31" s="3">
        <f t="shared" si="2"/>
        <v>27.300000000000004</v>
      </c>
      <c r="D31" s="3">
        <f t="shared" si="3"/>
        <v>29.8</v>
      </c>
      <c r="E31" s="3">
        <f t="shared" si="4"/>
        <v>32.72</v>
      </c>
      <c r="F31" s="3">
        <f t="shared" si="5"/>
        <v>36.54</v>
      </c>
      <c r="G31" s="3">
        <f t="shared" si="6"/>
        <v>39.249999999999993</v>
      </c>
      <c r="H31" s="3">
        <f t="shared" si="7"/>
        <v>42.3</v>
      </c>
      <c r="I31" s="3">
        <f t="shared" si="8"/>
        <v>45.750000000000007</v>
      </c>
      <c r="J31" s="3">
        <f t="shared" si="9"/>
        <v>51.25</v>
      </c>
      <c r="K31" s="3">
        <f t="shared" si="10"/>
        <v>55.000000000000007</v>
      </c>
      <c r="L31" s="3">
        <f t="shared" si="11"/>
        <v>61.85</v>
      </c>
      <c r="M31" s="3">
        <f t="shared" si="12"/>
        <v>63.85</v>
      </c>
      <c r="N31" s="3">
        <f t="shared" si="13"/>
        <v>67.84</v>
      </c>
    </row>
    <row r="32" spans="1:14" x14ac:dyDescent="0.25">
      <c r="A32" s="5">
        <v>1995</v>
      </c>
      <c r="B32" s="3">
        <f t="shared" si="1"/>
        <v>25.3</v>
      </c>
      <c r="C32" s="3">
        <f t="shared" si="2"/>
        <v>27.100000000000005</v>
      </c>
      <c r="D32" s="3">
        <f t="shared" si="3"/>
        <v>29.4</v>
      </c>
      <c r="E32" s="3">
        <f t="shared" si="4"/>
        <v>32.11</v>
      </c>
      <c r="F32" s="3">
        <f t="shared" si="5"/>
        <v>35.950000000000003</v>
      </c>
      <c r="G32" s="3">
        <f t="shared" si="6"/>
        <v>38.65</v>
      </c>
      <c r="H32" s="3">
        <f t="shared" si="7"/>
        <v>41.75</v>
      </c>
      <c r="I32" s="3">
        <f t="shared" si="8"/>
        <v>45</v>
      </c>
      <c r="J32" s="3">
        <f t="shared" si="9"/>
        <v>51.25</v>
      </c>
      <c r="K32" s="3">
        <f t="shared" si="10"/>
        <v>56</v>
      </c>
      <c r="L32" s="3">
        <f t="shared" si="11"/>
        <v>62.999999999999993</v>
      </c>
      <c r="M32" s="3">
        <f t="shared" si="12"/>
        <v>69.599999999999994</v>
      </c>
      <c r="N32" s="3">
        <f t="shared" si="13"/>
        <v>75.500000000000014</v>
      </c>
    </row>
    <row r="33" spans="1:14" x14ac:dyDescent="0.25">
      <c r="A33" s="5">
        <v>2247</v>
      </c>
      <c r="B33" s="3">
        <f t="shared" si="1"/>
        <v>25.2</v>
      </c>
      <c r="C33" s="3">
        <f t="shared" si="2"/>
        <v>26.999999999999996</v>
      </c>
      <c r="D33" s="3">
        <f t="shared" si="3"/>
        <v>29.1</v>
      </c>
      <c r="E33" s="3">
        <f t="shared" si="4"/>
        <v>31.8</v>
      </c>
      <c r="F33" s="3">
        <f t="shared" si="5"/>
        <v>35.35</v>
      </c>
      <c r="G33" s="3">
        <f t="shared" si="6"/>
        <v>38</v>
      </c>
      <c r="H33" s="3">
        <f t="shared" si="7"/>
        <v>41.199999999999996</v>
      </c>
      <c r="I33" s="3">
        <f t="shared" si="8"/>
        <v>45.400000000000006</v>
      </c>
      <c r="J33" s="3">
        <f t="shared" si="9"/>
        <v>51.25</v>
      </c>
      <c r="K33" s="3">
        <f t="shared" si="10"/>
        <v>56</v>
      </c>
      <c r="L33" s="3">
        <f t="shared" si="11"/>
        <v>62.999999999999993</v>
      </c>
      <c r="M33" s="3">
        <f t="shared" si="12"/>
        <v>69.599999999999994</v>
      </c>
      <c r="N33" s="3">
        <f t="shared" si="13"/>
        <v>75.500000000000014</v>
      </c>
    </row>
    <row r="34" spans="1:14" x14ac:dyDescent="0.25">
      <c r="A34" s="5">
        <v>2499</v>
      </c>
      <c r="B34" s="3">
        <f t="shared" si="1"/>
        <v>25.2</v>
      </c>
      <c r="C34" s="3">
        <f t="shared" si="2"/>
        <v>26.8</v>
      </c>
      <c r="D34" s="3">
        <f t="shared" si="3"/>
        <v>28.9</v>
      </c>
      <c r="E34" s="3">
        <f t="shared" si="4"/>
        <v>31.619999999999997</v>
      </c>
      <c r="F34" s="3">
        <f t="shared" si="5"/>
        <v>34.79</v>
      </c>
      <c r="G34" s="3">
        <f t="shared" si="6"/>
        <v>37.4</v>
      </c>
      <c r="H34" s="3">
        <f t="shared" si="7"/>
        <v>40.79</v>
      </c>
      <c r="I34" s="3">
        <f t="shared" si="8"/>
        <v>45.400000000000006</v>
      </c>
      <c r="J34" s="3">
        <f t="shared" si="9"/>
        <v>51.25</v>
      </c>
      <c r="K34" s="3">
        <f t="shared" si="10"/>
        <v>56</v>
      </c>
      <c r="L34" s="3">
        <f t="shared" si="11"/>
        <v>62.999999999999993</v>
      </c>
      <c r="M34" s="3">
        <f t="shared" si="12"/>
        <v>69.599999999999994</v>
      </c>
      <c r="N34" s="3">
        <f t="shared" si="13"/>
        <v>75.500000000000014</v>
      </c>
    </row>
    <row r="35" spans="1:14" x14ac:dyDescent="0.25">
      <c r="A35" s="5">
        <v>2751</v>
      </c>
      <c r="B35" s="3">
        <f t="shared" si="1"/>
        <v>25.2</v>
      </c>
      <c r="C35" s="3">
        <f t="shared" si="2"/>
        <v>26.8</v>
      </c>
      <c r="D35" s="3">
        <f t="shared" si="3"/>
        <v>28.9</v>
      </c>
      <c r="E35" s="3">
        <f t="shared" si="4"/>
        <v>31.2</v>
      </c>
      <c r="F35" s="3">
        <f t="shared" si="5"/>
        <v>34.200000000000003</v>
      </c>
      <c r="G35" s="3">
        <f t="shared" si="6"/>
        <v>37.4</v>
      </c>
      <c r="H35" s="3">
        <f t="shared" si="7"/>
        <v>40.79</v>
      </c>
      <c r="I35" s="3">
        <f t="shared" si="8"/>
        <v>45.400000000000006</v>
      </c>
      <c r="J35" s="3">
        <f t="shared" si="9"/>
        <v>51.25</v>
      </c>
      <c r="K35" s="3">
        <f t="shared" si="10"/>
        <v>56</v>
      </c>
      <c r="L35" s="3">
        <f t="shared" si="11"/>
        <v>62.999999999999993</v>
      </c>
      <c r="M35" s="3">
        <f t="shared" si="12"/>
        <v>69.599999999999994</v>
      </c>
      <c r="N35" s="3">
        <f t="shared" si="13"/>
        <v>75.500000000000014</v>
      </c>
    </row>
    <row r="36" spans="1:14" x14ac:dyDescent="0.25">
      <c r="A36" s="5">
        <v>3003</v>
      </c>
      <c r="B36" s="3">
        <f t="shared" si="1"/>
        <v>25.2</v>
      </c>
      <c r="C36" s="3">
        <f t="shared" si="2"/>
        <v>26.8</v>
      </c>
      <c r="D36" s="3">
        <f t="shared" si="3"/>
        <v>28.9</v>
      </c>
      <c r="E36" s="3">
        <f t="shared" si="4"/>
        <v>31.2</v>
      </c>
      <c r="F36" s="3">
        <f t="shared" si="5"/>
        <v>34.200000000000003</v>
      </c>
      <c r="G36" s="3">
        <f t="shared" si="6"/>
        <v>37.4</v>
      </c>
      <c r="H36" s="3">
        <f t="shared" si="7"/>
        <v>40.79</v>
      </c>
      <c r="I36" s="3">
        <f t="shared" si="8"/>
        <v>45.400000000000006</v>
      </c>
      <c r="J36" s="3">
        <f t="shared" si="9"/>
        <v>51.25</v>
      </c>
      <c r="K36" s="3">
        <f t="shared" si="10"/>
        <v>56</v>
      </c>
      <c r="L36" s="3">
        <f t="shared" si="11"/>
        <v>62.999999999999993</v>
      </c>
      <c r="M36" s="3">
        <f t="shared" si="12"/>
        <v>69.599999999999994</v>
      </c>
      <c r="N36" s="3">
        <f t="shared" si="13"/>
        <v>75.500000000000014</v>
      </c>
    </row>
    <row r="37" spans="1:14" x14ac:dyDescent="0.25">
      <c r="A37" s="5">
        <v>3255</v>
      </c>
      <c r="B37" s="3">
        <f t="shared" si="1"/>
        <v>25.2</v>
      </c>
      <c r="C37" s="3">
        <f t="shared" si="2"/>
        <v>26.8</v>
      </c>
      <c r="D37" s="3">
        <f t="shared" si="3"/>
        <v>28.9</v>
      </c>
      <c r="E37" s="3">
        <f t="shared" si="4"/>
        <v>31.2</v>
      </c>
      <c r="F37" s="3">
        <f t="shared" si="5"/>
        <v>34.200000000000003</v>
      </c>
      <c r="G37" s="3">
        <f t="shared" si="6"/>
        <v>37.4</v>
      </c>
      <c r="H37" s="3">
        <f t="shared" si="7"/>
        <v>40.79</v>
      </c>
      <c r="I37" s="3">
        <f t="shared" si="8"/>
        <v>45.400000000000006</v>
      </c>
      <c r="J37" s="3">
        <f t="shared" si="9"/>
        <v>51.25</v>
      </c>
      <c r="K37" s="3">
        <f t="shared" si="10"/>
        <v>56</v>
      </c>
      <c r="L37" s="3">
        <f t="shared" si="11"/>
        <v>62.999999999999993</v>
      </c>
      <c r="M37" s="3">
        <f t="shared" si="12"/>
        <v>69.599999999999994</v>
      </c>
      <c r="N37" s="3">
        <f t="shared" si="13"/>
        <v>75.500000000000014</v>
      </c>
    </row>
    <row r="38" spans="1:14" x14ac:dyDescent="0.25">
      <c r="A38" s="5">
        <v>3507</v>
      </c>
      <c r="B38" s="3">
        <f t="shared" si="1"/>
        <v>25.3</v>
      </c>
      <c r="C38" s="3">
        <f t="shared" si="2"/>
        <v>26.8</v>
      </c>
      <c r="D38" s="3">
        <f t="shared" si="3"/>
        <v>28.75</v>
      </c>
      <c r="E38" s="3">
        <f t="shared" si="4"/>
        <v>31.150000000000002</v>
      </c>
      <c r="F38" s="3">
        <f t="shared" si="5"/>
        <v>34.25</v>
      </c>
      <c r="G38" s="3">
        <f t="shared" si="6"/>
        <v>37.35</v>
      </c>
      <c r="H38" s="3">
        <f t="shared" si="7"/>
        <v>40.79</v>
      </c>
      <c r="I38" s="3">
        <f t="shared" si="8"/>
        <v>45.400000000000006</v>
      </c>
      <c r="J38" s="3">
        <f t="shared" si="9"/>
        <v>51.25</v>
      </c>
      <c r="K38" s="3">
        <f t="shared" si="10"/>
        <v>56</v>
      </c>
      <c r="L38" s="3">
        <f t="shared" si="11"/>
        <v>62.999999999999993</v>
      </c>
      <c r="M38" s="3">
        <f t="shared" si="12"/>
        <v>70</v>
      </c>
      <c r="N38" s="3">
        <f t="shared" si="13"/>
        <v>75.500000000000014</v>
      </c>
    </row>
    <row r="39" spans="1:14" x14ac:dyDescent="0.25">
      <c r="A39" s="5">
        <v>3759</v>
      </c>
      <c r="B39" s="3">
        <f t="shared" si="1"/>
        <v>25.3</v>
      </c>
      <c r="C39" s="3">
        <f t="shared" si="2"/>
        <v>26.8</v>
      </c>
      <c r="D39" s="3">
        <f t="shared" si="3"/>
        <v>28.75</v>
      </c>
      <c r="E39" s="3">
        <f t="shared" si="4"/>
        <v>31.150000000000002</v>
      </c>
      <c r="F39" s="3">
        <f t="shared" si="5"/>
        <v>34.25</v>
      </c>
      <c r="G39" s="3">
        <f t="shared" si="6"/>
        <v>37.35</v>
      </c>
      <c r="H39" s="3">
        <f t="shared" si="7"/>
        <v>40.79</v>
      </c>
      <c r="I39" s="3">
        <f t="shared" si="8"/>
        <v>45.400000000000006</v>
      </c>
      <c r="J39" s="3">
        <f t="shared" si="9"/>
        <v>51.25</v>
      </c>
      <c r="K39" s="3">
        <f t="shared" si="10"/>
        <v>56</v>
      </c>
      <c r="L39" s="3">
        <f t="shared" si="11"/>
        <v>62.999999999999993</v>
      </c>
      <c r="M39" s="3">
        <f t="shared" si="12"/>
        <v>70</v>
      </c>
      <c r="N39" s="3">
        <f t="shared" si="13"/>
        <v>75.500000000000014</v>
      </c>
    </row>
    <row r="40" spans="1:14" x14ac:dyDescent="0.25">
      <c r="A40" s="5">
        <v>4242</v>
      </c>
      <c r="B40" s="3">
        <f t="shared" si="1"/>
        <v>25.2</v>
      </c>
      <c r="C40" s="3">
        <f t="shared" si="2"/>
        <v>26.8</v>
      </c>
      <c r="D40" s="3">
        <f t="shared" si="3"/>
        <v>28.550000000000004</v>
      </c>
      <c r="E40" s="3">
        <f t="shared" si="4"/>
        <v>30.700000000000003</v>
      </c>
      <c r="F40" s="3">
        <f t="shared" si="5"/>
        <v>33.9</v>
      </c>
      <c r="G40" s="3">
        <f t="shared" si="6"/>
        <v>36.85</v>
      </c>
      <c r="H40" s="3">
        <f t="shared" si="7"/>
        <v>40.4</v>
      </c>
      <c r="I40" s="3">
        <f t="shared" si="8"/>
        <v>44.70000000000001</v>
      </c>
      <c r="J40" s="3">
        <f t="shared" si="9"/>
        <v>50.20000000000001</v>
      </c>
      <c r="K40" s="3">
        <f t="shared" si="10"/>
        <v>56</v>
      </c>
      <c r="L40" s="3">
        <f t="shared" si="11"/>
        <v>62.999999999999993</v>
      </c>
      <c r="M40" s="3">
        <f t="shared" si="12"/>
        <v>70</v>
      </c>
      <c r="N40" s="3">
        <f t="shared" si="13"/>
        <v>75.500000000000014</v>
      </c>
    </row>
    <row r="41" spans="1:14" x14ac:dyDescent="0.25">
      <c r="A41" s="2">
        <v>5355</v>
      </c>
      <c r="B41" s="3">
        <f t="shared" si="1"/>
        <v>19.75</v>
      </c>
      <c r="C41" s="3">
        <f t="shared" si="2"/>
        <v>21.25</v>
      </c>
      <c r="D41" s="3">
        <f t="shared" si="3"/>
        <v>23.05</v>
      </c>
      <c r="E41" s="3">
        <f t="shared" si="4"/>
        <v>25.05</v>
      </c>
      <c r="F41" s="3">
        <f t="shared" si="5"/>
        <v>28.099999999999998</v>
      </c>
      <c r="G41" s="3">
        <f t="shared" si="6"/>
        <v>31.1</v>
      </c>
      <c r="H41" s="3">
        <f t="shared" si="7"/>
        <v>34.79</v>
      </c>
      <c r="I41" s="3">
        <f t="shared" si="8"/>
        <v>38.1</v>
      </c>
      <c r="J41" s="3">
        <f t="shared" si="9"/>
        <v>41.6</v>
      </c>
      <c r="K41" s="3">
        <f t="shared" si="10"/>
        <v>46.75</v>
      </c>
      <c r="L41" s="3">
        <f t="shared" si="11"/>
        <v>51.25</v>
      </c>
      <c r="M41" s="3">
        <f t="shared" si="12"/>
        <v>52.25</v>
      </c>
      <c r="N41" s="3">
        <f t="shared" si="13"/>
        <v>53.25</v>
      </c>
    </row>
    <row r="43" spans="1:14" x14ac:dyDescent="0.25">
      <c r="E43" s="7" t="s">
        <v>4</v>
      </c>
      <c r="F43" s="7"/>
      <c r="G43" s="7"/>
      <c r="H43" s="7"/>
      <c r="I43" s="7"/>
    </row>
    <row r="44" spans="1:14" x14ac:dyDescent="0.25">
      <c r="B44" s="3">
        <v>405</v>
      </c>
      <c r="C44" s="3">
        <v>450</v>
      </c>
      <c r="D44" s="3">
        <v>495</v>
      </c>
      <c r="E44" s="3">
        <v>540</v>
      </c>
      <c r="F44" s="3">
        <v>585</v>
      </c>
      <c r="G44" s="3">
        <v>675</v>
      </c>
      <c r="H44" s="3">
        <v>720</v>
      </c>
      <c r="I44" s="3">
        <v>765</v>
      </c>
      <c r="J44" s="3">
        <v>855</v>
      </c>
      <c r="K44" s="3">
        <v>945</v>
      </c>
      <c r="L44" s="3">
        <v>1035</v>
      </c>
      <c r="M44" s="3">
        <v>1170</v>
      </c>
      <c r="N44" s="3">
        <v>1215</v>
      </c>
    </row>
    <row r="45" spans="1:14" x14ac:dyDescent="0.25">
      <c r="A45" s="2">
        <v>861</v>
      </c>
      <c r="B45" s="3">
        <f>SUM(405/B26)</f>
        <v>15.254237288135593</v>
      </c>
      <c r="C45" s="3">
        <f>SUM(450/C26)</f>
        <v>15.873015873015872</v>
      </c>
      <c r="D45" s="3">
        <f>SUM(495/D26)</f>
        <v>16.472545757071547</v>
      </c>
      <c r="E45" s="3">
        <f>SUM(540/E26)</f>
        <v>16.875</v>
      </c>
      <c r="F45" s="3">
        <f>585/F26</f>
        <v>18</v>
      </c>
      <c r="G45" s="3">
        <f>675/G26</f>
        <v>20.76923076923077</v>
      </c>
      <c r="H45" s="3">
        <f>720/H26</f>
        <v>22.153846153846153</v>
      </c>
      <c r="I45" s="3">
        <f>765/I26</f>
        <v>22.835820895522389</v>
      </c>
      <c r="J45" s="3">
        <f>855/J26</f>
        <v>24.782608695652176</v>
      </c>
      <c r="K45" s="3">
        <f>945/K26</f>
        <v>26.619718309859156</v>
      </c>
      <c r="L45" s="3">
        <f>1035/L26</f>
        <v>28.356164383561644</v>
      </c>
      <c r="M45" s="3">
        <f>1170/M26</f>
        <v>31.2</v>
      </c>
      <c r="N45" s="3">
        <f>1215/N26</f>
        <v>31.558441558441558</v>
      </c>
    </row>
    <row r="46" spans="1:14" x14ac:dyDescent="0.25">
      <c r="A46" s="2">
        <v>1000</v>
      </c>
      <c r="B46" s="3">
        <f t="shared" ref="B46:B60" si="14">SUM(405/B27)</f>
        <v>14.78102189781022</v>
      </c>
      <c r="C46" s="3">
        <f t="shared" ref="C46:C60" si="15">SUM(450/C27)</f>
        <v>15.437392795883362</v>
      </c>
      <c r="D46" s="3">
        <f t="shared" ref="D46:D60" si="16">SUM(495/D27)</f>
        <v>15.916398713826366</v>
      </c>
      <c r="E46" s="3">
        <f t="shared" ref="E46:E60" si="17">SUM(540/E27)</f>
        <v>16.289592760180994</v>
      </c>
      <c r="F46" s="3">
        <f t="shared" ref="F46:F60" si="18">585/F27</f>
        <v>16.25</v>
      </c>
      <c r="G46" s="3">
        <f t="shared" ref="G46:G60" si="19">675/G27</f>
        <v>17.532467532467532</v>
      </c>
      <c r="H46" s="3">
        <f t="shared" ref="H46:H60" si="20">720/H27</f>
        <v>18.46153846153846</v>
      </c>
      <c r="I46" s="3">
        <f t="shared" ref="I46:I60" si="21">765/I27</f>
        <v>19.125</v>
      </c>
      <c r="J46" s="3">
        <f t="shared" ref="J46:J60" si="22">855/J27</f>
        <v>20.853658536585368</v>
      </c>
      <c r="K46" s="3">
        <f t="shared" ref="K46:K60" si="23">945/K27</f>
        <v>22.5</v>
      </c>
      <c r="L46" s="3">
        <f t="shared" ref="L46:L60" si="24">1035/L27</f>
        <v>24.069767441860463</v>
      </c>
      <c r="M46" s="3">
        <f t="shared" ref="M46:M60" si="25">1170/M27</f>
        <v>26.59090909090909</v>
      </c>
      <c r="N46" s="3">
        <f t="shared" ref="N46:N60" si="26">1215/N27</f>
        <v>27</v>
      </c>
    </row>
    <row r="47" spans="1:14" x14ac:dyDescent="0.25">
      <c r="A47" s="2">
        <v>1100</v>
      </c>
      <c r="B47" s="3">
        <f t="shared" si="14"/>
        <v>14.808043875685557</v>
      </c>
      <c r="C47" s="3">
        <f t="shared" si="15"/>
        <v>15.463917525773196</v>
      </c>
      <c r="D47" s="3">
        <f t="shared" si="16"/>
        <v>15.764331210191081</v>
      </c>
      <c r="E47" s="3">
        <f t="shared" si="17"/>
        <v>16.100178890876567</v>
      </c>
      <c r="F47" s="3">
        <f t="shared" si="18"/>
        <v>15.832205683355886</v>
      </c>
      <c r="G47" s="3">
        <f t="shared" si="19"/>
        <v>17.071320182094084</v>
      </c>
      <c r="H47" s="3">
        <f t="shared" si="20"/>
        <v>17.041420118343197</v>
      </c>
      <c r="I47" s="3">
        <f t="shared" si="21"/>
        <v>17.386363636363637</v>
      </c>
      <c r="J47" s="3">
        <f t="shared" si="22"/>
        <v>19</v>
      </c>
      <c r="K47" s="3">
        <f t="shared" si="23"/>
        <v>20.543478260869566</v>
      </c>
      <c r="L47" s="3">
        <f t="shared" si="24"/>
        <v>22.021276595744681</v>
      </c>
      <c r="M47" s="3">
        <f t="shared" si="25"/>
        <v>24.375</v>
      </c>
      <c r="N47" s="3">
        <f t="shared" si="26"/>
        <v>24.795918367346939</v>
      </c>
    </row>
    <row r="48" spans="1:14" x14ac:dyDescent="0.25">
      <c r="A48" s="5">
        <v>1260</v>
      </c>
      <c r="B48" s="3">
        <f t="shared" si="14"/>
        <v>15.340909090909092</v>
      </c>
      <c r="C48" s="3">
        <f t="shared" si="15"/>
        <v>15.901060070671377</v>
      </c>
      <c r="D48" s="3">
        <f t="shared" si="16"/>
        <v>16.019417475728154</v>
      </c>
      <c r="E48" s="3">
        <f t="shared" si="17"/>
        <v>16.023738872403559</v>
      </c>
      <c r="F48" s="3">
        <f t="shared" si="18"/>
        <v>15.687851971037812</v>
      </c>
      <c r="G48" s="3">
        <f t="shared" si="19"/>
        <v>16.917293233082706</v>
      </c>
      <c r="H48" s="3">
        <f t="shared" si="20"/>
        <v>16.744186046511629</v>
      </c>
      <c r="I48" s="3">
        <f t="shared" si="21"/>
        <v>16.576381365113761</v>
      </c>
      <c r="J48" s="3">
        <f t="shared" si="22"/>
        <v>17.100000000000001</v>
      </c>
      <c r="K48" s="3">
        <f t="shared" si="23"/>
        <v>18.155619596541786</v>
      </c>
      <c r="L48" s="3">
        <f t="shared" si="24"/>
        <v>19.509896324222431</v>
      </c>
      <c r="M48" s="3">
        <f t="shared" si="25"/>
        <v>21.646623496762256</v>
      </c>
      <c r="N48" s="3">
        <f t="shared" si="26"/>
        <v>22.070844686648503</v>
      </c>
    </row>
    <row r="49" spans="1:14" x14ac:dyDescent="0.25">
      <c r="A49" s="5">
        <v>1491</v>
      </c>
      <c r="B49" s="3">
        <f t="shared" si="14"/>
        <v>15.637065637065637</v>
      </c>
      <c r="C49" s="3">
        <f t="shared" si="15"/>
        <v>16.245487364620939</v>
      </c>
      <c r="D49" s="3">
        <f t="shared" si="16"/>
        <v>16.336633663366335</v>
      </c>
      <c r="E49" s="3">
        <f t="shared" si="17"/>
        <v>16.221087413637729</v>
      </c>
      <c r="F49" s="3">
        <f t="shared" si="18"/>
        <v>15.810810810810811</v>
      </c>
      <c r="G49" s="3">
        <f t="shared" si="19"/>
        <v>17.002518891687657</v>
      </c>
      <c r="H49" s="3">
        <f t="shared" si="20"/>
        <v>16.861826697892269</v>
      </c>
      <c r="I49" s="3">
        <f t="shared" si="21"/>
        <v>16.594360086767896</v>
      </c>
      <c r="J49" s="3">
        <f t="shared" si="22"/>
        <v>16.764705882352942</v>
      </c>
      <c r="K49" s="3">
        <f t="shared" si="23"/>
        <v>17.260273972602739</v>
      </c>
      <c r="L49" s="3">
        <f t="shared" si="24"/>
        <v>17.953165654813532</v>
      </c>
      <c r="M49" s="3">
        <f t="shared" si="25"/>
        <v>20.294882914137034</v>
      </c>
      <c r="N49" s="3">
        <f t="shared" si="26"/>
        <v>20.716112531969308</v>
      </c>
    </row>
    <row r="50" spans="1:14" x14ac:dyDescent="0.25">
      <c r="A50" s="5">
        <v>1743</v>
      </c>
      <c r="B50" s="3">
        <f t="shared" si="14"/>
        <v>15.8203125</v>
      </c>
      <c r="C50" s="3">
        <f t="shared" si="15"/>
        <v>16.483516483516482</v>
      </c>
      <c r="D50" s="3">
        <f t="shared" si="16"/>
        <v>16.610738255033556</v>
      </c>
      <c r="E50" s="3">
        <f t="shared" si="17"/>
        <v>16.503667481662593</v>
      </c>
      <c r="F50" s="3">
        <f t="shared" si="18"/>
        <v>16.009852216748769</v>
      </c>
      <c r="G50" s="3">
        <f t="shared" si="19"/>
        <v>17.197452229299365</v>
      </c>
      <c r="H50" s="3">
        <f t="shared" si="20"/>
        <v>17.021276595744681</v>
      </c>
      <c r="I50" s="3">
        <f t="shared" si="21"/>
        <v>16.721311475409834</v>
      </c>
      <c r="J50" s="3">
        <f t="shared" si="22"/>
        <v>16.682926829268293</v>
      </c>
      <c r="K50" s="3">
        <f t="shared" si="23"/>
        <v>17.18181818181818</v>
      </c>
      <c r="L50" s="3">
        <f t="shared" si="24"/>
        <v>16.73403395311237</v>
      </c>
      <c r="M50" s="3">
        <f t="shared" si="25"/>
        <v>18.324197337509787</v>
      </c>
      <c r="N50" s="3">
        <f t="shared" si="26"/>
        <v>17.909787735849054</v>
      </c>
    </row>
    <row r="51" spans="1:14" x14ac:dyDescent="0.25">
      <c r="A51" s="5">
        <v>1995</v>
      </c>
      <c r="B51" s="3">
        <f t="shared" si="14"/>
        <v>16.007905138339922</v>
      </c>
      <c r="C51" s="3">
        <f t="shared" si="15"/>
        <v>16.605166051660515</v>
      </c>
      <c r="D51" s="3">
        <f t="shared" si="16"/>
        <v>16.836734693877553</v>
      </c>
      <c r="E51" s="3">
        <f t="shared" si="17"/>
        <v>16.817190906259732</v>
      </c>
      <c r="F51" s="3">
        <f t="shared" si="18"/>
        <v>16.272600834492348</v>
      </c>
      <c r="G51" s="3">
        <f t="shared" si="19"/>
        <v>17.464424320827945</v>
      </c>
      <c r="H51" s="3">
        <f t="shared" si="20"/>
        <v>17.245508982035929</v>
      </c>
      <c r="I51" s="3">
        <f t="shared" si="21"/>
        <v>17</v>
      </c>
      <c r="J51" s="3">
        <f t="shared" si="22"/>
        <v>16.682926829268293</v>
      </c>
      <c r="K51" s="3">
        <f t="shared" si="23"/>
        <v>16.875</v>
      </c>
      <c r="L51" s="3">
        <f t="shared" si="24"/>
        <v>16.428571428571431</v>
      </c>
      <c r="M51" s="3">
        <f t="shared" si="25"/>
        <v>16.81034482758621</v>
      </c>
      <c r="N51" s="3">
        <f t="shared" si="26"/>
        <v>16.092715231788077</v>
      </c>
    </row>
    <row r="52" spans="1:14" x14ac:dyDescent="0.25">
      <c r="A52" s="5">
        <v>2247</v>
      </c>
      <c r="B52" s="3">
        <f t="shared" si="14"/>
        <v>16.071428571428573</v>
      </c>
      <c r="C52" s="3">
        <f t="shared" si="15"/>
        <v>16.666666666666668</v>
      </c>
      <c r="D52" s="3">
        <f t="shared" si="16"/>
        <v>17.010309278350515</v>
      </c>
      <c r="E52" s="3">
        <f t="shared" si="17"/>
        <v>16.981132075471699</v>
      </c>
      <c r="F52" s="3">
        <f t="shared" si="18"/>
        <v>16.548797736916548</v>
      </c>
      <c r="G52" s="3">
        <f t="shared" si="19"/>
        <v>17.763157894736842</v>
      </c>
      <c r="H52" s="3">
        <f t="shared" si="20"/>
        <v>17.475728155339809</v>
      </c>
      <c r="I52" s="3">
        <f t="shared" si="21"/>
        <v>16.85022026431718</v>
      </c>
      <c r="J52" s="3">
        <f t="shared" si="22"/>
        <v>16.682926829268293</v>
      </c>
      <c r="K52" s="3">
        <f t="shared" si="23"/>
        <v>16.875</v>
      </c>
      <c r="L52" s="3">
        <f t="shared" si="24"/>
        <v>16.428571428571431</v>
      </c>
      <c r="M52" s="3">
        <f t="shared" si="25"/>
        <v>16.81034482758621</v>
      </c>
      <c r="N52" s="3">
        <f t="shared" si="26"/>
        <v>16.092715231788077</v>
      </c>
    </row>
    <row r="53" spans="1:14" x14ac:dyDescent="0.25">
      <c r="A53" s="5">
        <v>2499</v>
      </c>
      <c r="B53" s="3">
        <f t="shared" si="14"/>
        <v>16.071428571428573</v>
      </c>
      <c r="C53" s="3">
        <f t="shared" si="15"/>
        <v>16.791044776119403</v>
      </c>
      <c r="D53" s="3">
        <f t="shared" si="16"/>
        <v>17.1280276816609</v>
      </c>
      <c r="E53" s="3">
        <f t="shared" si="17"/>
        <v>17.077798861480076</v>
      </c>
      <c r="F53" s="3">
        <f t="shared" si="18"/>
        <v>16.815176774935328</v>
      </c>
      <c r="G53" s="3">
        <f t="shared" si="19"/>
        <v>18.048128342245992</v>
      </c>
      <c r="H53" s="3">
        <f t="shared" si="20"/>
        <v>17.651385143417503</v>
      </c>
      <c r="I53" s="3">
        <f t="shared" si="21"/>
        <v>16.85022026431718</v>
      </c>
      <c r="J53" s="3">
        <f t="shared" si="22"/>
        <v>16.682926829268293</v>
      </c>
      <c r="K53" s="3">
        <f t="shared" si="23"/>
        <v>16.875</v>
      </c>
      <c r="L53" s="3">
        <f t="shared" si="24"/>
        <v>16.428571428571431</v>
      </c>
      <c r="M53" s="3">
        <f t="shared" si="25"/>
        <v>16.81034482758621</v>
      </c>
      <c r="N53" s="3">
        <f t="shared" si="26"/>
        <v>16.092715231788077</v>
      </c>
    </row>
    <row r="54" spans="1:14" x14ac:dyDescent="0.25">
      <c r="A54" s="5">
        <v>2751</v>
      </c>
      <c r="B54" s="3">
        <f t="shared" si="14"/>
        <v>16.071428571428573</v>
      </c>
      <c r="C54" s="3">
        <f t="shared" si="15"/>
        <v>16.791044776119403</v>
      </c>
      <c r="D54" s="3">
        <f t="shared" si="16"/>
        <v>17.1280276816609</v>
      </c>
      <c r="E54" s="3">
        <f t="shared" si="17"/>
        <v>17.307692307692307</v>
      </c>
      <c r="F54" s="3">
        <f t="shared" si="18"/>
        <v>17.105263157894736</v>
      </c>
      <c r="G54" s="3">
        <f t="shared" si="19"/>
        <v>18.048128342245992</v>
      </c>
      <c r="H54" s="3">
        <f t="shared" si="20"/>
        <v>17.651385143417503</v>
      </c>
      <c r="I54" s="3">
        <f t="shared" si="21"/>
        <v>16.85022026431718</v>
      </c>
      <c r="J54" s="3">
        <f t="shared" si="22"/>
        <v>16.682926829268293</v>
      </c>
      <c r="K54" s="3">
        <f t="shared" si="23"/>
        <v>16.875</v>
      </c>
      <c r="L54" s="3">
        <f t="shared" si="24"/>
        <v>16.428571428571431</v>
      </c>
      <c r="M54" s="3">
        <f t="shared" si="25"/>
        <v>16.81034482758621</v>
      </c>
      <c r="N54" s="3">
        <f t="shared" si="26"/>
        <v>16.092715231788077</v>
      </c>
    </row>
    <row r="55" spans="1:14" x14ac:dyDescent="0.25">
      <c r="A55" s="5">
        <v>3003</v>
      </c>
      <c r="B55" s="3">
        <f t="shared" si="14"/>
        <v>16.071428571428573</v>
      </c>
      <c r="C55" s="3">
        <f t="shared" si="15"/>
        <v>16.791044776119403</v>
      </c>
      <c r="D55" s="3">
        <f t="shared" si="16"/>
        <v>17.1280276816609</v>
      </c>
      <c r="E55" s="3">
        <f t="shared" si="17"/>
        <v>17.307692307692307</v>
      </c>
      <c r="F55" s="3">
        <f t="shared" si="18"/>
        <v>17.105263157894736</v>
      </c>
      <c r="G55" s="3">
        <f t="shared" si="19"/>
        <v>18.048128342245992</v>
      </c>
      <c r="H55" s="3">
        <f t="shared" si="20"/>
        <v>17.651385143417503</v>
      </c>
      <c r="I55" s="3">
        <f t="shared" si="21"/>
        <v>16.85022026431718</v>
      </c>
      <c r="J55" s="3">
        <f t="shared" si="22"/>
        <v>16.682926829268293</v>
      </c>
      <c r="K55" s="3">
        <f t="shared" si="23"/>
        <v>16.875</v>
      </c>
      <c r="L55" s="3">
        <f t="shared" si="24"/>
        <v>16.428571428571431</v>
      </c>
      <c r="M55" s="3">
        <f t="shared" si="25"/>
        <v>16.81034482758621</v>
      </c>
      <c r="N55" s="3">
        <f t="shared" si="26"/>
        <v>16.092715231788077</v>
      </c>
    </row>
    <row r="56" spans="1:14" x14ac:dyDescent="0.25">
      <c r="A56" s="5">
        <v>3255</v>
      </c>
      <c r="B56" s="3">
        <f t="shared" si="14"/>
        <v>16.071428571428573</v>
      </c>
      <c r="C56" s="3">
        <f t="shared" si="15"/>
        <v>16.791044776119403</v>
      </c>
      <c r="D56" s="3">
        <f t="shared" si="16"/>
        <v>17.1280276816609</v>
      </c>
      <c r="E56" s="3">
        <f t="shared" si="17"/>
        <v>17.307692307692307</v>
      </c>
      <c r="F56" s="3">
        <f t="shared" si="18"/>
        <v>17.105263157894736</v>
      </c>
      <c r="G56" s="3">
        <f t="shared" si="19"/>
        <v>18.048128342245992</v>
      </c>
      <c r="H56" s="3">
        <f t="shared" si="20"/>
        <v>17.651385143417503</v>
      </c>
      <c r="I56" s="3">
        <f t="shared" si="21"/>
        <v>16.85022026431718</v>
      </c>
      <c r="J56" s="3">
        <f t="shared" si="22"/>
        <v>16.682926829268293</v>
      </c>
      <c r="K56" s="3">
        <f t="shared" si="23"/>
        <v>16.875</v>
      </c>
      <c r="L56" s="3">
        <f t="shared" si="24"/>
        <v>16.428571428571431</v>
      </c>
      <c r="M56" s="3">
        <f t="shared" si="25"/>
        <v>16.81034482758621</v>
      </c>
      <c r="N56" s="3">
        <f t="shared" si="26"/>
        <v>16.092715231788077</v>
      </c>
    </row>
    <row r="57" spans="1:14" x14ac:dyDescent="0.25">
      <c r="A57" s="5">
        <v>3507</v>
      </c>
      <c r="B57" s="3">
        <f t="shared" si="14"/>
        <v>16.007905138339922</v>
      </c>
      <c r="C57" s="3">
        <f t="shared" si="15"/>
        <v>16.791044776119403</v>
      </c>
      <c r="D57" s="3">
        <f t="shared" si="16"/>
        <v>17.217391304347824</v>
      </c>
      <c r="E57" s="3">
        <f t="shared" si="17"/>
        <v>17.335473515248793</v>
      </c>
      <c r="F57" s="3">
        <f t="shared" si="18"/>
        <v>17.080291970802918</v>
      </c>
      <c r="G57" s="3">
        <f t="shared" si="19"/>
        <v>18.072289156626507</v>
      </c>
      <c r="H57" s="3">
        <f t="shared" si="20"/>
        <v>17.651385143417503</v>
      </c>
      <c r="I57" s="3">
        <f t="shared" si="21"/>
        <v>16.85022026431718</v>
      </c>
      <c r="J57" s="3">
        <f t="shared" si="22"/>
        <v>16.682926829268293</v>
      </c>
      <c r="K57" s="3">
        <f t="shared" si="23"/>
        <v>16.875</v>
      </c>
      <c r="L57" s="3">
        <f t="shared" si="24"/>
        <v>16.428571428571431</v>
      </c>
      <c r="M57" s="3">
        <f t="shared" si="25"/>
        <v>16.714285714285715</v>
      </c>
      <c r="N57" s="3">
        <f t="shared" si="26"/>
        <v>16.092715231788077</v>
      </c>
    </row>
    <row r="58" spans="1:14" x14ac:dyDescent="0.25">
      <c r="A58" s="5">
        <v>3759</v>
      </c>
      <c r="B58" s="3">
        <f t="shared" si="14"/>
        <v>16.007905138339922</v>
      </c>
      <c r="C58" s="3">
        <f t="shared" si="15"/>
        <v>16.791044776119403</v>
      </c>
      <c r="D58" s="3">
        <f t="shared" si="16"/>
        <v>17.217391304347824</v>
      </c>
      <c r="E58" s="3">
        <f t="shared" si="17"/>
        <v>17.335473515248793</v>
      </c>
      <c r="F58" s="3">
        <f t="shared" si="18"/>
        <v>17.080291970802918</v>
      </c>
      <c r="G58" s="3">
        <f t="shared" si="19"/>
        <v>18.072289156626507</v>
      </c>
      <c r="H58" s="3">
        <f t="shared" si="20"/>
        <v>17.651385143417503</v>
      </c>
      <c r="I58" s="3">
        <f t="shared" si="21"/>
        <v>16.85022026431718</v>
      </c>
      <c r="J58" s="3">
        <f t="shared" si="22"/>
        <v>16.682926829268293</v>
      </c>
      <c r="K58" s="3">
        <f t="shared" si="23"/>
        <v>16.875</v>
      </c>
      <c r="L58" s="3">
        <f t="shared" si="24"/>
        <v>16.428571428571431</v>
      </c>
      <c r="M58" s="3">
        <f t="shared" si="25"/>
        <v>16.714285714285715</v>
      </c>
      <c r="N58" s="3">
        <f t="shared" si="26"/>
        <v>16.092715231788077</v>
      </c>
    </row>
    <row r="59" spans="1:14" x14ac:dyDescent="0.25">
      <c r="A59" s="5">
        <v>4242</v>
      </c>
      <c r="B59" s="3">
        <f t="shared" si="14"/>
        <v>16.071428571428573</v>
      </c>
      <c r="C59" s="3">
        <f t="shared" si="15"/>
        <v>16.791044776119403</v>
      </c>
      <c r="D59" s="3">
        <f t="shared" si="16"/>
        <v>17.338003502626968</v>
      </c>
      <c r="E59" s="3">
        <f t="shared" si="17"/>
        <v>17.589576547231268</v>
      </c>
      <c r="F59" s="3">
        <f t="shared" si="18"/>
        <v>17.256637168141594</v>
      </c>
      <c r="G59" s="3">
        <f t="shared" si="19"/>
        <v>18.317503392130256</v>
      </c>
      <c r="H59" s="3">
        <f t="shared" si="20"/>
        <v>17.821782178217823</v>
      </c>
      <c r="I59" s="3">
        <f t="shared" si="21"/>
        <v>17.114093959731541</v>
      </c>
      <c r="J59" s="3">
        <f t="shared" si="22"/>
        <v>17.031872509960156</v>
      </c>
      <c r="K59" s="3">
        <f t="shared" si="23"/>
        <v>16.875</v>
      </c>
      <c r="L59" s="3">
        <f t="shared" si="24"/>
        <v>16.428571428571431</v>
      </c>
      <c r="M59" s="3">
        <f t="shared" si="25"/>
        <v>16.714285714285715</v>
      </c>
      <c r="N59" s="3">
        <f t="shared" si="26"/>
        <v>16.092715231788077</v>
      </c>
    </row>
    <row r="60" spans="1:14" x14ac:dyDescent="0.25">
      <c r="A60" s="2">
        <v>5355</v>
      </c>
      <c r="B60" s="3">
        <f t="shared" si="14"/>
        <v>20.50632911392405</v>
      </c>
      <c r="C60" s="3">
        <f t="shared" si="15"/>
        <v>21.176470588235293</v>
      </c>
      <c r="D60" s="3">
        <f t="shared" si="16"/>
        <v>21.475054229934923</v>
      </c>
      <c r="E60" s="3">
        <f t="shared" si="17"/>
        <v>21.556886227544908</v>
      </c>
      <c r="F60" s="3">
        <f t="shared" si="18"/>
        <v>20.818505338078293</v>
      </c>
      <c r="G60" s="3">
        <f t="shared" si="19"/>
        <v>21.70418006430868</v>
      </c>
      <c r="H60" s="3">
        <f t="shared" si="20"/>
        <v>20.695602184535787</v>
      </c>
      <c r="I60" s="3">
        <f t="shared" si="21"/>
        <v>20.078740157480315</v>
      </c>
      <c r="J60" s="3">
        <f t="shared" si="22"/>
        <v>20.552884615384613</v>
      </c>
      <c r="K60" s="3">
        <f t="shared" si="23"/>
        <v>20.213903743315509</v>
      </c>
      <c r="L60" s="3">
        <f t="shared" si="24"/>
        <v>20.195121951219512</v>
      </c>
      <c r="M60" s="3">
        <f t="shared" si="25"/>
        <v>22.392344497607656</v>
      </c>
      <c r="N60" s="3">
        <f t="shared" si="26"/>
        <v>22.816901408450704</v>
      </c>
    </row>
    <row r="63" spans="1:14" x14ac:dyDescent="0.25">
      <c r="E63" s="7" t="s">
        <v>5</v>
      </c>
      <c r="F63" s="7"/>
      <c r="G63" s="7"/>
      <c r="H63" s="7"/>
      <c r="I63" s="7"/>
    </row>
    <row r="64" spans="1:14" x14ac:dyDescent="0.25">
      <c r="B64" s="1">
        <v>900</v>
      </c>
      <c r="C64" s="1">
        <v>1000</v>
      </c>
      <c r="D64" s="1">
        <v>1100</v>
      </c>
      <c r="E64" s="1">
        <v>1200</v>
      </c>
      <c r="F64" s="1">
        <v>1300</v>
      </c>
      <c r="G64" s="1">
        <v>1500</v>
      </c>
      <c r="H64" s="1">
        <v>1600</v>
      </c>
      <c r="I64" s="1">
        <v>1700</v>
      </c>
      <c r="J64" s="1">
        <v>1900</v>
      </c>
      <c r="K64" s="1">
        <v>2100</v>
      </c>
      <c r="L64" s="1">
        <v>2300</v>
      </c>
      <c r="M64" s="1">
        <v>2600</v>
      </c>
      <c r="N64" s="1">
        <v>2700</v>
      </c>
    </row>
    <row r="65" spans="1:14" x14ac:dyDescent="0.25">
      <c r="A65" s="3">
        <v>861</v>
      </c>
      <c r="B65" s="3">
        <v>26.881875000000001</v>
      </c>
      <c r="C65" s="3">
        <v>28.35</v>
      </c>
      <c r="D65" s="3">
        <v>29.572067594433399</v>
      </c>
      <c r="E65" s="3">
        <v>31.418181818181818</v>
      </c>
      <c r="F65" s="3">
        <v>31.687500000000004</v>
      </c>
      <c r="G65" s="3">
        <v>33.75</v>
      </c>
      <c r="H65" s="3">
        <v>33.428571428571423</v>
      </c>
      <c r="I65" s="3">
        <v>34.17</v>
      </c>
      <c r="J65" s="3">
        <v>34.702941176470588</v>
      </c>
      <c r="K65" s="3">
        <v>36.267567567567568</v>
      </c>
      <c r="L65" s="3">
        <v>35.978571428571428</v>
      </c>
      <c r="M65" s="3">
        <v>38.152173913043477</v>
      </c>
      <c r="N65" s="3">
        <v>37.422000000000004</v>
      </c>
    </row>
    <row r="66" spans="1:14" x14ac:dyDescent="0.25">
      <c r="A66" s="3">
        <v>924</v>
      </c>
      <c r="B66" s="3">
        <v>27.7425</v>
      </c>
      <c r="C66" s="3">
        <v>29.15</v>
      </c>
      <c r="D66" s="3">
        <v>30.605367793240561</v>
      </c>
      <c r="E66" s="3">
        <v>32.547272727272727</v>
      </c>
      <c r="F66" s="3">
        <v>35.099999999999994</v>
      </c>
      <c r="G66" s="3">
        <v>39.980769230769226</v>
      </c>
      <c r="H66" s="3">
        <v>40.114285714285714</v>
      </c>
      <c r="I66" s="3">
        <v>40.799999999999997</v>
      </c>
      <c r="J66" s="3">
        <v>41.241176470588236</v>
      </c>
      <c r="K66" s="3">
        <v>42.908108108108102</v>
      </c>
      <c r="L66" s="3">
        <v>42.385714285714286</v>
      </c>
      <c r="M66" s="3">
        <v>44.765217391304347</v>
      </c>
      <c r="N66" s="3">
        <v>43.74</v>
      </c>
    </row>
    <row r="67" spans="1:14" x14ac:dyDescent="0.25">
      <c r="A67" s="3">
        <v>1008</v>
      </c>
      <c r="B67" s="3">
        <v>27.691875000000003</v>
      </c>
      <c r="C67" s="3">
        <v>29.1</v>
      </c>
      <c r="D67" s="3">
        <v>30.900596421471175</v>
      </c>
      <c r="E67" s="3">
        <v>32.930181818181815</v>
      </c>
      <c r="F67" s="3">
        <v>36.026250000000005</v>
      </c>
      <c r="G67" s="3">
        <v>41.060769230769232</v>
      </c>
      <c r="H67" s="3">
        <v>43.457142857142856</v>
      </c>
      <c r="I67" s="3">
        <v>44.879999999999995</v>
      </c>
      <c r="J67" s="3">
        <v>45.264705882352942</v>
      </c>
      <c r="K67" s="3">
        <v>46.994594594594595</v>
      </c>
      <c r="L67" s="3">
        <v>46.328571428571429</v>
      </c>
      <c r="M67" s="3">
        <v>48.834782608695654</v>
      </c>
      <c r="N67" s="3">
        <v>47.628</v>
      </c>
    </row>
    <row r="68" spans="1:14" x14ac:dyDescent="0.25">
      <c r="A68" s="3">
        <v>1260</v>
      </c>
      <c r="B68" s="3">
        <v>26.73</v>
      </c>
      <c r="C68" s="3">
        <v>28.3</v>
      </c>
      <c r="D68" s="3">
        <v>30.408548707753475</v>
      </c>
      <c r="E68" s="3">
        <v>33.087272727272733</v>
      </c>
      <c r="F68" s="3">
        <v>36.357750000000003</v>
      </c>
      <c r="G68" s="3">
        <v>41.434615384615384</v>
      </c>
      <c r="H68" s="3">
        <v>44.228571428571428</v>
      </c>
      <c r="I68" s="3">
        <v>47.073</v>
      </c>
      <c r="J68" s="3">
        <v>50.294117647058826</v>
      </c>
      <c r="K68" s="3">
        <v>53.1754054054054</v>
      </c>
      <c r="L68" s="3">
        <v>52.292142857142849</v>
      </c>
      <c r="M68" s="3">
        <v>54.99</v>
      </c>
      <c r="N68" s="3">
        <v>53.508600000000001</v>
      </c>
    </row>
    <row r="69" spans="1:14" x14ac:dyDescent="0.25">
      <c r="A69" s="3">
        <v>1491</v>
      </c>
      <c r="B69" s="3">
        <v>26.223749999999999</v>
      </c>
      <c r="C69" s="3">
        <v>27.7</v>
      </c>
      <c r="D69" s="3">
        <v>29.818091451292247</v>
      </c>
      <c r="E69" s="3">
        <v>32.684727272727272</v>
      </c>
      <c r="F69" s="3">
        <v>36.074999999999996</v>
      </c>
      <c r="G69" s="3">
        <v>41.226923076923079</v>
      </c>
      <c r="H69" s="3">
        <v>43.92</v>
      </c>
      <c r="I69" s="3">
        <v>47.022000000000006</v>
      </c>
      <c r="J69" s="3">
        <v>51.3</v>
      </c>
      <c r="K69" s="3">
        <v>55.933783783783781</v>
      </c>
      <c r="L69" s="3">
        <v>56.826428571428572</v>
      </c>
      <c r="M69" s="3">
        <v>58.652608695652177</v>
      </c>
      <c r="N69" s="3">
        <v>57.007800000000003</v>
      </c>
    </row>
    <row r="70" spans="1:14" x14ac:dyDescent="0.25">
      <c r="A70" s="3">
        <v>1743</v>
      </c>
      <c r="B70" s="3">
        <v>25.92</v>
      </c>
      <c r="C70" s="3">
        <v>27.300000000000004</v>
      </c>
      <c r="D70" s="3">
        <v>29.326043737574551</v>
      </c>
      <c r="E70" s="3">
        <v>32.125090909090908</v>
      </c>
      <c r="F70" s="3">
        <v>35.6265</v>
      </c>
      <c r="G70" s="3">
        <v>40.75961538461538</v>
      </c>
      <c r="H70" s="3">
        <v>43.508571428571422</v>
      </c>
      <c r="I70" s="3">
        <v>46.665000000000006</v>
      </c>
      <c r="J70" s="3">
        <v>51.55147058823529</v>
      </c>
      <c r="K70" s="3">
        <v>56.189189189189193</v>
      </c>
      <c r="L70" s="3">
        <v>60.966428571428573</v>
      </c>
      <c r="M70" s="3">
        <v>64.960434782608701</v>
      </c>
      <c r="N70" s="3">
        <v>65.940480000000008</v>
      </c>
    </row>
    <row r="71" spans="1:14" x14ac:dyDescent="0.25">
      <c r="A71" s="3">
        <v>1995</v>
      </c>
      <c r="B71" s="3">
        <v>25.616250000000001</v>
      </c>
      <c r="C71" s="3">
        <v>27.100000000000005</v>
      </c>
      <c r="D71" s="3">
        <v>28.932405566600398</v>
      </c>
      <c r="E71" s="3">
        <v>31.526181818181819</v>
      </c>
      <c r="F71" s="3">
        <v>35.051250000000003</v>
      </c>
      <c r="G71" s="3">
        <v>40.136538461538464</v>
      </c>
      <c r="H71" s="3">
        <v>42.942857142857143</v>
      </c>
      <c r="I71" s="3">
        <v>45.9</v>
      </c>
      <c r="J71" s="3">
        <v>51.55147058823529</v>
      </c>
      <c r="K71" s="3">
        <v>57.210810810810813</v>
      </c>
      <c r="L71" s="3">
        <v>62.099999999999994</v>
      </c>
      <c r="M71" s="3">
        <v>70.810434782608681</v>
      </c>
      <c r="N71" s="3">
        <v>73.38600000000001</v>
      </c>
    </row>
    <row r="72" spans="1:14" x14ac:dyDescent="0.25">
      <c r="A72" s="3">
        <v>2247</v>
      </c>
      <c r="B72" s="3">
        <v>25.515000000000001</v>
      </c>
      <c r="C72" s="3">
        <v>26.999999999999996</v>
      </c>
      <c r="D72" s="3">
        <v>28.637176938369784</v>
      </c>
      <c r="E72" s="3">
        <v>31.221818181818183</v>
      </c>
      <c r="F72" s="3">
        <v>34.466250000000002</v>
      </c>
      <c r="G72" s="3">
        <v>39.46153846153846</v>
      </c>
      <c r="H72" s="3">
        <v>42.377142857142857</v>
      </c>
      <c r="I72" s="3">
        <v>46.308</v>
      </c>
      <c r="J72" s="3">
        <v>51.55147058823529</v>
      </c>
      <c r="K72" s="3">
        <v>57.210810810810813</v>
      </c>
      <c r="L72" s="3">
        <v>62.099999999999994</v>
      </c>
      <c r="M72" s="3">
        <v>70.810434782608681</v>
      </c>
      <c r="N72" s="3">
        <v>73.38600000000001</v>
      </c>
    </row>
    <row r="73" spans="1:14" x14ac:dyDescent="0.25">
      <c r="A73" s="3">
        <v>2499</v>
      </c>
      <c r="B73" s="3">
        <v>25.515000000000001</v>
      </c>
      <c r="C73" s="3">
        <v>26.8</v>
      </c>
      <c r="D73" s="3">
        <v>28.440357852882702</v>
      </c>
      <c r="E73" s="3">
        <v>31.045090909090909</v>
      </c>
      <c r="F73" s="3">
        <v>33.920250000000003</v>
      </c>
      <c r="G73" s="3">
        <v>38.838461538461537</v>
      </c>
      <c r="H73" s="3">
        <v>41.95542857142857</v>
      </c>
      <c r="I73" s="3">
        <v>46.308</v>
      </c>
      <c r="J73" s="3">
        <v>51.55147058823529</v>
      </c>
      <c r="K73" s="3">
        <v>57.210810810810813</v>
      </c>
      <c r="L73" s="3">
        <v>62.099999999999994</v>
      </c>
      <c r="M73" s="3">
        <v>70.810434782608681</v>
      </c>
      <c r="N73" s="3">
        <v>73.38600000000001</v>
      </c>
    </row>
    <row r="74" spans="1:14" x14ac:dyDescent="0.25">
      <c r="A74" s="3">
        <v>2751</v>
      </c>
      <c r="B74" s="3">
        <v>25.515000000000001</v>
      </c>
      <c r="C74" s="3">
        <v>26.8</v>
      </c>
      <c r="D74" s="3">
        <v>28.440357852882702</v>
      </c>
      <c r="E74" s="3">
        <v>30.632727272727273</v>
      </c>
      <c r="F74" s="3">
        <v>33.345000000000006</v>
      </c>
      <c r="G74" s="3">
        <v>38.838461538461537</v>
      </c>
      <c r="H74" s="3">
        <v>41.95542857142857</v>
      </c>
      <c r="I74" s="3">
        <v>46.308</v>
      </c>
      <c r="J74" s="3">
        <v>51.55147058823529</v>
      </c>
      <c r="K74" s="3">
        <v>57.210810810810813</v>
      </c>
      <c r="L74" s="3">
        <v>62.099999999999994</v>
      </c>
      <c r="M74" s="3">
        <v>70.810434782608681</v>
      </c>
      <c r="N74" s="3">
        <v>73.38600000000001</v>
      </c>
    </row>
    <row r="75" spans="1:14" x14ac:dyDescent="0.25">
      <c r="A75" s="3">
        <v>3003</v>
      </c>
      <c r="B75" s="3">
        <v>25.515000000000001</v>
      </c>
      <c r="C75" s="3">
        <v>26.8</v>
      </c>
      <c r="D75" s="3">
        <v>28.440357852882702</v>
      </c>
      <c r="E75" s="3">
        <v>30.632727272727273</v>
      </c>
      <c r="F75" s="3">
        <v>33.345000000000006</v>
      </c>
      <c r="G75" s="3">
        <v>38.838461538461537</v>
      </c>
      <c r="H75" s="3">
        <v>41.95542857142857</v>
      </c>
      <c r="I75" s="3">
        <v>46.308</v>
      </c>
      <c r="J75" s="3">
        <v>51.55147058823529</v>
      </c>
      <c r="K75" s="3">
        <v>57.210810810810813</v>
      </c>
      <c r="L75" s="3">
        <v>62.099999999999994</v>
      </c>
      <c r="M75" s="3">
        <v>70.810434782608681</v>
      </c>
      <c r="N75" s="3">
        <v>73.38600000000001</v>
      </c>
    </row>
    <row r="76" spans="1:14" x14ac:dyDescent="0.25">
      <c r="A76" s="3">
        <v>3255</v>
      </c>
      <c r="B76" s="3">
        <v>25.515000000000001</v>
      </c>
      <c r="C76" s="3">
        <v>26.8</v>
      </c>
      <c r="D76" s="3">
        <v>28.440357852882702</v>
      </c>
      <c r="E76" s="3">
        <v>30.632727272727273</v>
      </c>
      <c r="F76" s="3">
        <v>33.345000000000006</v>
      </c>
      <c r="G76" s="3">
        <v>38.838461538461537</v>
      </c>
      <c r="H76" s="3">
        <v>41.95542857142857</v>
      </c>
      <c r="I76" s="3">
        <v>46.308</v>
      </c>
      <c r="J76" s="3">
        <v>51.55147058823529</v>
      </c>
      <c r="K76" s="3">
        <v>57.210810810810813</v>
      </c>
      <c r="L76" s="3">
        <v>62.099999999999994</v>
      </c>
      <c r="M76" s="3">
        <v>70.810434782608681</v>
      </c>
      <c r="N76" s="3">
        <v>73.38600000000001</v>
      </c>
    </row>
    <row r="77" spans="1:14" x14ac:dyDescent="0.25">
      <c r="A77" s="3">
        <v>3507</v>
      </c>
      <c r="B77" s="3">
        <v>25.616250000000001</v>
      </c>
      <c r="C77" s="3">
        <v>26.8</v>
      </c>
      <c r="D77" s="3">
        <v>28.292743538767397</v>
      </c>
      <c r="E77" s="3">
        <v>30.583636363636366</v>
      </c>
      <c r="F77" s="3">
        <v>33.393749999999997</v>
      </c>
      <c r="G77" s="3">
        <v>38.786538461538463</v>
      </c>
      <c r="H77" s="3">
        <v>41.95542857142857</v>
      </c>
      <c r="I77" s="3">
        <v>46.308</v>
      </c>
      <c r="J77" s="3">
        <v>51.55147058823529</v>
      </c>
      <c r="K77" s="3">
        <v>57.210810810810813</v>
      </c>
      <c r="L77" s="3">
        <v>62.099999999999994</v>
      </c>
      <c r="M77" s="3">
        <v>71.217391304347828</v>
      </c>
      <c r="N77" s="3">
        <v>73.38600000000001</v>
      </c>
    </row>
    <row r="78" spans="1:14" x14ac:dyDescent="0.25">
      <c r="A78" s="3">
        <v>3759</v>
      </c>
      <c r="B78" s="3">
        <v>25.616250000000001</v>
      </c>
      <c r="C78" s="3">
        <v>26.8</v>
      </c>
      <c r="D78" s="3">
        <v>28.292743538767397</v>
      </c>
      <c r="E78" s="3">
        <v>30.583636363636366</v>
      </c>
      <c r="F78" s="3">
        <v>33.393749999999997</v>
      </c>
      <c r="G78" s="3">
        <v>38.786538461538463</v>
      </c>
      <c r="H78" s="3">
        <v>41.95542857142857</v>
      </c>
      <c r="I78" s="3">
        <v>46.308</v>
      </c>
      <c r="J78" s="3">
        <v>51.55147058823529</v>
      </c>
      <c r="K78" s="3">
        <v>57.210810810810813</v>
      </c>
      <c r="L78" s="3">
        <v>62.099999999999994</v>
      </c>
      <c r="M78" s="3">
        <v>71.217391304347828</v>
      </c>
      <c r="N78" s="3">
        <v>73.38600000000001</v>
      </c>
    </row>
    <row r="79" spans="1:14" x14ac:dyDescent="0.25">
      <c r="A79" s="3">
        <v>4242</v>
      </c>
      <c r="B79" s="3">
        <v>25.515000000000001</v>
      </c>
      <c r="C79" s="3">
        <v>26.8</v>
      </c>
      <c r="D79" s="3">
        <v>28.095924453280322</v>
      </c>
      <c r="E79" s="3">
        <v>30.141818181818184</v>
      </c>
      <c r="F79" s="3">
        <v>33.052500000000002</v>
      </c>
      <c r="G79" s="3">
        <v>38.267307692307696</v>
      </c>
      <c r="H79" s="3">
        <v>41.554285714285719</v>
      </c>
      <c r="I79" s="3">
        <v>45.594000000000008</v>
      </c>
      <c r="J79" s="3">
        <v>50.495294117647063</v>
      </c>
      <c r="K79" s="3">
        <v>57.210810810810813</v>
      </c>
      <c r="L79" s="3">
        <v>62.099999999999994</v>
      </c>
      <c r="M79" s="3">
        <v>71.217391304347828</v>
      </c>
      <c r="N79" s="3">
        <v>73.38600000000001</v>
      </c>
    </row>
    <row r="80" spans="1:14" x14ac:dyDescent="0.25">
      <c r="A80" s="3">
        <v>5355</v>
      </c>
      <c r="B80" s="3">
        <v>19.996874999999999</v>
      </c>
      <c r="C80" s="3">
        <v>21.25</v>
      </c>
      <c r="D80" s="3">
        <v>22.683399602385688</v>
      </c>
      <c r="E80" s="3">
        <v>24.594545454545454</v>
      </c>
      <c r="F80" s="3">
        <v>27.397500000000001</v>
      </c>
      <c r="G80" s="3">
        <v>32.29615384615385</v>
      </c>
      <c r="H80" s="3">
        <v>35.783999999999999</v>
      </c>
      <c r="I80" s="3">
        <v>38.862000000000002</v>
      </c>
      <c r="J80" s="3">
        <v>41.84470588235294</v>
      </c>
      <c r="K80" s="3">
        <v>47.76081081081081</v>
      </c>
      <c r="L80" s="3">
        <v>50.517857142857139</v>
      </c>
      <c r="M80" s="3">
        <v>53.158695652173911</v>
      </c>
      <c r="N80" s="3">
        <v>51.759</v>
      </c>
    </row>
  </sheetData>
  <mergeCells count="4">
    <mergeCell ref="D5:I5"/>
    <mergeCell ref="E24:I24"/>
    <mergeCell ref="E43:I43"/>
    <mergeCell ref="E63:I63"/>
  </mergeCells>
  <conditionalFormatting sqref="B7:N22">
    <cfRule type="colorScale" priority="4">
      <colorScale>
        <cfvo type="min"/>
        <cfvo type="max"/>
        <color rgb="FFFFFF00"/>
        <color rgb="FFFF0000"/>
      </colorScale>
    </cfRule>
  </conditionalFormatting>
  <conditionalFormatting sqref="B26:N41">
    <cfRule type="colorScale" priority="3">
      <colorScale>
        <cfvo type="min"/>
        <cfvo type="max"/>
        <color rgb="FFFFFF00"/>
        <color rgb="FFFF0000"/>
      </colorScale>
    </cfRule>
  </conditionalFormatting>
  <conditionalFormatting sqref="B45:N60">
    <cfRule type="colorScale" priority="2">
      <colorScale>
        <cfvo type="min"/>
        <cfvo type="max"/>
        <color rgb="FFFFFF00"/>
        <color rgb="FFFF0000"/>
      </colorScale>
    </cfRule>
  </conditionalFormatting>
  <conditionalFormatting sqref="B65:N80">
    <cfRule type="colorScale" priority="1">
      <colorScale>
        <cfvo type="min"/>
        <cfvo type="max"/>
        <color rgb="FF00B0F0"/>
        <color rgb="FF0070C0"/>
      </colorScale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Guigui diag</dc:creator>
  <cp:lastModifiedBy>Guigui diag</cp:lastModifiedBy>
  <dcterms:created xsi:type="dcterms:W3CDTF">2014-08-06T20:00:29Z</dcterms:created>
  <dcterms:modified xsi:type="dcterms:W3CDTF">2014-08-06T20:06:40Z</dcterms:modified>
</cp:coreProperties>
</file>